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Data\Tekla Structures\2016i\environments\common\exceldesign\"/>
    </mc:Choice>
  </mc:AlternateContent>
  <bookViews>
    <workbookView xWindow="0" yWindow="0" windowWidth="19180" windowHeight="5860"/>
  </bookViews>
  <sheets>
    <sheet name="TOC" sheetId="9" r:id="rId1"/>
    <sheet name="Suppliers" sheetId="214" r:id="rId2"/>
    <sheet name="Models" sheetId="243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Forms!$C$142:$G$142</definedName>
    <definedName name="EN_FORM_CompSet_F">Forms!$C$143:$G$143</definedName>
    <definedName name="EN_FORM_Materials">Forms!$C$42:$F$42</definedName>
    <definedName name="EN_FORM_Materials_F">Forms!$J$42:$M$42</definedName>
    <definedName name="EN_FORM_Models_in_TSmatch.xlsx">Forms!$C$119:$I$119</definedName>
    <definedName name="EN_FORM_Models_in_TSmatch.xlsx_F">Forms!$C$120:$I$120</definedName>
    <definedName name="EN_FORM_ModRuleLine">Forms!$C$86:$L$86</definedName>
    <definedName name="EN_FORM_ModRuleLine_F">Forms!$P$86:$R$86</definedName>
    <definedName name="EN_FORM_ModSupplierLine">Forms!$C$69:$H$69</definedName>
    <definedName name="EN_FORM_ModSupplierLine_F">Forms!$C$70:$H$70</definedName>
    <definedName name="EN_FORM_RawLine">Forms!$C$29:$I$29</definedName>
    <definedName name="EN_FORM_RawLine_F">Forms!$C$30:$I$30</definedName>
    <definedName name="EN_FORM_Report">Forms!$C$97:$M$97</definedName>
    <definedName name="EN_FORM_Report_F">Forms!$C$98:$M$98</definedName>
    <definedName name="EN_FORM_Report_Sum">Forms!$C$103:$M$103</definedName>
    <definedName name="EN_FORM_Report_Sum_F">Forms!$C$104:$M$104</definedName>
    <definedName name="EN_FORM_Supplier_Model">Forms!$C$136:$J$136</definedName>
    <definedName name="EN_FORM_Supplier_Model_F">Forms!$C$137:$J$137</definedName>
    <definedName name="EN_HDR_Materials">Forms!$C$37:$F$38</definedName>
    <definedName name="EN_HDR_ModelINFO" comment="General Model information: Name, Path, MD5, Rules, etc">Forms!$C$12:$D$18</definedName>
    <definedName name="EN_HDR_ModelINFO_F">Forms!$H$12:$I$18</definedName>
    <definedName name="EN_HDR_Models_in_TSmatch.xlsx" comment="List of Models, known to TSmatch">Forms!$C$112:$H$114</definedName>
    <definedName name="EN_HDR_ModRules">Forms!$C$79:$H$82</definedName>
    <definedName name="EN_HDR_ModRules_F">Forms!$K$79:$L$81</definedName>
    <definedName name="EN_HDR_ModSuppliers">Forms!$C$62:$H$64</definedName>
    <definedName name="EN_HDR_Raw" comment="Data taken from the Model Parts: GUID, Material, Profile, volume, weight">Forms!$C$24:$I$24</definedName>
    <definedName name="EN_HDR_Report" comment="Result of the model handling in TSmatch">Forms!$C$92:$M$92</definedName>
    <definedName name="EN_HDR_Suppliers">Forms!$C$129:$J$131</definedName>
    <definedName name="FORM_CompSet">Forms!$C$139:$G$139</definedName>
    <definedName name="FORM_CompSet_F">Forms!$C$140:$G$140</definedName>
    <definedName name="FORM_Materials">Forms!$C$40:$F$40</definedName>
    <definedName name="FORM_Materials_F">Forms!$J$40:$M$40</definedName>
    <definedName name="FORM_Models_in_TSmatch.xlsx">Forms!$C$116:$I$116</definedName>
    <definedName name="FORM_Models_in_TSmatch.xlsx_F">Forms!$C$117:$H$117</definedName>
    <definedName name="FORM_ModRuleLine">Forms!$C$84:$L$84</definedName>
    <definedName name="FORM_ModRuleLine_F">Forms!$P$84:$R$84</definedName>
    <definedName name="FORM_ModSupplierLine">Forms!$C$66:$H$66</definedName>
    <definedName name="FORM_ModSupplierLine_F">Forms!$C$67:$H$67</definedName>
    <definedName name="FORM_RawLine">Forms!$C$26:$I$26</definedName>
    <definedName name="FORM_RawLine_F">Forms!$C$27:$I$27</definedName>
    <definedName name="FORM_Report">Forms!$C$94:$M$94</definedName>
    <definedName name="FORM_Report_F">Forms!$C$95:$M$95</definedName>
    <definedName name="FORM_Report_Sum">Forms!$C$100:$M$100</definedName>
    <definedName name="FORM_Report_Sum_F">Forms!$C$101:$M$101</definedName>
    <definedName name="FORM_RULE" comment="Format for Rule output in ModelINFO ">Forms!$C$122:$E$122</definedName>
    <definedName name="FORM_RULE_F">Forms!$H$122:$J$122</definedName>
    <definedName name="FORM_Supplier_Model">Forms!$C$133:$J$133</definedName>
    <definedName name="FORM_Supplier_Model_F">Forms!$C$134:$J$134</definedName>
    <definedName name="HDR_Materials">Forms!$C$34:$F$35</definedName>
    <definedName name="HDR_ModelINFO" comment="Общая информация о модели: имя, каталог, MD5, Правила">Forms!$C$4:$D$10</definedName>
    <definedName name="HDR_ModelINFO_F">Forms!$H$4:$I$10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Forms!$C$108:$H$110</definedName>
    <definedName name="HDR_ModRules">Forms!$C$74:$H$77</definedName>
    <definedName name="HDR_ModRules_F">Forms!$K$74:$L$76</definedName>
    <definedName name="HDR_ModSuppliers">Forms!$C$58:$H$60</definedName>
    <definedName name="HDR_Raw" comment="Необработанные данные из модели в Tekla">Forms!$C$22:$I$22</definedName>
    <definedName name="HDR_Report" comment="Результаты обработки Raw в TSmatch">Forms!$C$90:$M$90</definedName>
    <definedName name="HDR_Suppliers">Forms!$C$125:$H$127</definedName>
    <definedName name="Steel_sort" comment="ГОСТ 27772-88 Приложение 1">Constants!$C$7:$D$26</definedName>
    <definedName name="suppliers">Suppliers!$B$4:$B$3592</definedName>
    <definedName name="TabSections" comment="2017.03.7 - Section names table.">Constants!$C$54:$G$61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D69" i="4" l="1"/>
  <c r="I15" i="123" l="1"/>
  <c r="I18" i="214"/>
  <c r="B18" i="214"/>
  <c r="D16" i="123" l="1"/>
  <c r="I74" i="11" l="1"/>
  <c r="B79" i="11"/>
  <c r="I79" i="11" s="1"/>
  <c r="D145" i="11" l="1"/>
  <c r="B112" i="11"/>
  <c r="B97" i="11"/>
  <c r="B92" i="11"/>
  <c r="B86" i="11"/>
  <c r="M86" i="11" s="1"/>
  <c r="M84" i="11"/>
  <c r="B50" i="11"/>
  <c r="H50" i="11" s="1"/>
  <c r="H44" i="11"/>
  <c r="B42" i="11"/>
  <c r="H42" i="11" s="1"/>
  <c r="H40" i="11"/>
  <c r="B37" i="11"/>
  <c r="B24" i="11"/>
  <c r="B12" i="11"/>
  <c r="G12" i="11" s="1"/>
  <c r="G4" i="11"/>
  <c r="A1" i="11"/>
  <c r="I14" i="123"/>
  <c r="I13" i="123"/>
  <c r="I12" i="123"/>
  <c r="I11" i="123"/>
  <c r="I10" i="123"/>
  <c r="I9" i="123"/>
  <c r="I8" i="123"/>
  <c r="I7" i="123"/>
  <c r="I6" i="123"/>
  <c r="I5" i="123"/>
  <c r="I4" i="123"/>
  <c r="I17" i="214"/>
  <c r="I16" i="214"/>
  <c r="I15" i="214"/>
  <c r="I13" i="214"/>
  <c r="I11" i="214"/>
  <c r="I10" i="214"/>
  <c r="I9" i="214"/>
  <c r="I8" i="214"/>
  <c r="I6" i="214"/>
  <c r="I5" i="214"/>
  <c r="I4" i="214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<sst xmlns="http://schemas.openxmlformats.org/spreadsheetml/2006/main" count="1773" uniqueCount="842">
  <si>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</si>
  <si>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</si>
  <si>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</si>
  <si>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</si>
  <si>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</si>
  <si>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</si>
  <si>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</si>
  <si>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</si>
  <si>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</si>
  <si>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</si>
  <si>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</si>
  <si>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</si>
  <si>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</si>
  <si>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</si>
  <si>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</si>
  <si>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</si>
  <si>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</si>
  <si>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</si>
  <si>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</si>
  <si>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</si>
  <si>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</si>
  <si>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</si>
  <si>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</si>
  <si>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</si>
  <si>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</si>
  <si>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</si>
  <si>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</si>
  <si>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</si>
  <si>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</si>
  <si>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</si>
  <si>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</si>
  <si>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</si>
  <si>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</si>
  <si>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</si>
  <si>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</si>
  <si>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</si>
  <si>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</si>
  <si>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</si>
  <si>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</si>
  <si>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</si>
  <si>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</si>
  <si>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</si>
  <si>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black1_0.xls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</si>
  <si>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</si>
  <si>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</si>
  <si>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</si>
  <si>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</si>
  <si>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</si>
  <si>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</si>
  <si>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</si>
  <si>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</si>
  <si>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</si>
  <si>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</si>
  <si>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</si>
  <si>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</si>
  <si>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</si>
  <si>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</si>
  <si>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</si>
  <si>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</si>
  <si>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</si>
  <si>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</si>
  <si>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</si>
  <si>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</si>
  <si>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</si>
  <si>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</si>
  <si>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</si>
  <si>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</si>
  <si>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</si>
  <si>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</si>
  <si>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</si>
  <si>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</si>
  <si>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</si>
  <si>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</si>
  <si>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</si>
  <si>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</si>
  <si>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</si>
  <si>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</si>
  <si>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</si>
  <si>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</si>
  <si>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</si>
  <si>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</si>
  <si>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</si>
  <si>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</si>
  <si>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</si>
  <si>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</si>
  <si>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</si>
  <si>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</si>
  <si>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</si>
  <si>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</si>
  <si>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</si>
  <si>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</si>
  <si>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</si>
  <si>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</si>
  <si>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</si>
  <si>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</si>
  <si>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</si>
  <si>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</si>
  <si>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</si>
  <si>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</si>
  <si>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</si>
  <si>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</si>
  <si>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</si>
  <si>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</si>
  <si>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</si>
  <si>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Matching Rules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</si>
  <si>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</si>
  <si>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</si>
  <si>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</si>
  <si>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</si>
  <si>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</si>
  <si>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</si>
  <si>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</si>
  <si>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</si>
  <si>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</si>
  <si>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</si>
  <si>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</si>
  <si>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</si>
  <si>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</si>
  <si>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Raw</t>
  </si>
  <si>
    <t>14.01.16 14.12.15</t>
  </si>
  <si>
    <t>HDR_Raw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</si>
  <si>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</si>
  <si>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</si>
  <si>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</si>
  <si>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</si>
  <si>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</si>
  <si>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</si>
  <si>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</si>
  <si>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</si>
  <si>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</si>
  <si>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</si>
  <si>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</si>
  <si>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</si>
  <si>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HDR_Models_in_TSmatch.xlsx</t>
  </si>
  <si>
    <t>Вес (т)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</si>
  <si>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</si>
  <si>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</si>
  <si>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</si>
  <si>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</si>
  <si>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</si>
  <si>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</si>
  <si>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</si>
  <si>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</si>
  <si>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</si>
  <si>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</si>
  <si>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</si>
  <si>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</si>
  <si>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</si>
  <si>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</si>
  <si>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</si>
  <si>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</si>
  <si>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</si>
  <si>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</si>
  <si>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</si>
  <si>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</si>
  <si>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</si>
  <si>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</si>
  <si>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</si>
  <si>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</si>
  <si>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</si>
  <si>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</si>
  <si>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</si>
  <si>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</si>
  <si>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</si>
  <si>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Полоса Стальхолдинг</t>
  </si>
  <si>
    <t>Стальхолдинг.xlsx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</si>
  <si>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</si>
  <si>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</si>
  <si>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</si>
  <si>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</si>
  <si>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</si>
  <si>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</si>
  <si>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</si>
  <si>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</si>
  <si>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</si>
  <si>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</si>
  <si>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</si>
  <si>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</si>
  <si>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</si>
  <si>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</si>
  <si>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</si>
  <si>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</si>
  <si>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</si>
  <si>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</si>
  <si>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</si>
  <si>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</si>
  <si>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</si>
  <si>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</si>
  <si>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</si>
  <si>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</si>
  <si>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</si>
  <si>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</si>
  <si>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</si>
  <si>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</si>
  <si>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</si>
  <si>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</si>
  <si>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</si>
  <si>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</si>
  <si>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</si>
  <si>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</si>
  <si>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</si>
  <si>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</si>
  <si>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</si>
  <si>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</si>
  <si>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</si>
  <si>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</si>
  <si>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</si>
  <si>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</si>
  <si>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</si>
  <si>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</si>
  <si>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</si>
  <si>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</si>
  <si>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</si>
  <si>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</si>
  <si>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</si>
  <si>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</si>
  <si>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</si>
  <si>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</si>
  <si>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</si>
  <si>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</si>
  <si>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</si>
  <si>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</si>
  <si>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</si>
  <si>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</si>
  <si>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</si>
  <si>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</si>
  <si>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</si>
  <si>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</si>
  <si>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</si>
  <si>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</si>
  <si>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</si>
  <si>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</si>
  <si>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</si>
  <si>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</si>
  <si>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</si>
  <si>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</si>
  <si>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</si>
  <si>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</si>
  <si>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</si>
  <si>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</si>
  <si>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</si>
  <si>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</si>
  <si>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</si>
  <si>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</si>
  <si>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Date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</si>
  <si>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</si>
  <si>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</si>
  <si>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</si>
  <si>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</si>
  <si>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</si>
  <si>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Дата =</t>
  </si>
  <si>
    <t>Всего элементов =</t>
  </si>
  <si>
    <t>10, 11, 15</t>
  </si>
  <si>
    <t>Список строк Правил =</t>
  </si>
  <si>
    <t>Rule Line List =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</si>
  <si>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</si>
  <si>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</si>
  <si>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</si>
  <si>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</si>
  <si>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</si>
  <si>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</si>
  <si>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</si>
  <si>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</si>
  <si>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</si>
  <si>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</si>
  <si>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</si>
  <si>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</si>
  <si>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</si>
  <si>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</si>
  <si>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</si>
  <si>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</si>
  <si>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</si>
  <si>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</si>
  <si>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</si>
  <si>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</si>
  <si>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</si>
  <si>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</si>
  <si>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</si>
  <si>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</si>
  <si>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</si>
  <si>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</si>
  <si>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</si>
  <si>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</si>
  <si>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</si>
  <si>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</si>
  <si>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</si>
  <si>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</si>
  <si>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</si>
  <si>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</si>
  <si>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</si>
  <si>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</si>
  <si>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</si>
  <si>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</si>
  <si>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</si>
  <si>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</si>
  <si>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</si>
  <si>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</si>
  <si>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</si>
  <si>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</si>
  <si>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</si>
  <si>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</si>
  <si>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</si>
  <si>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</si>
  <si>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</si>
  <si>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</si>
  <si>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</si>
  <si>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</si>
  <si>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</si>
  <si>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</si>
  <si>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</si>
  <si>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</si>
  <si>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</si>
  <si>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</si>
  <si>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</si>
  <si>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</si>
  <si>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</si>
  <si>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</si>
  <si>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</si>
  <si>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</si>
  <si>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</si>
  <si>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</si>
  <si>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</si>
  <si>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</si>
  <si>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</si>
  <si>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</si>
  <si>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</si>
  <si>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</si>
  <si>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</si>
  <si>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</si>
  <si>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</si>
  <si>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</si>
  <si>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</si>
  <si>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</si>
  <si>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</si>
  <si>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</si>
  <si>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</si>
  <si>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</si>
  <si>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</si>
  <si>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</si>
  <si>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</si>
  <si>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</si>
  <si>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</si>
  <si>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</si>
  <si>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</si>
  <si>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</si>
  <si>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</si>
  <si>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</si>
  <si>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</si>
  <si>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</si>
  <si>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</si>
  <si>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</si>
  <si>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</si>
  <si>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</si>
  <si>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</si>
  <si>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</si>
  <si>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</si>
  <si>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</si>
  <si>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</si>
  <si>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</si>
  <si>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</si>
  <si>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</si>
  <si>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</si>
  <si>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</si>
  <si>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</si>
  <si>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</si>
  <si>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</si>
  <si>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</si>
  <si>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</si>
  <si>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</si>
  <si>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</si>
  <si>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</si>
  <si>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</si>
  <si>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</si>
  <si>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</si>
  <si>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</si>
  <si>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</si>
  <si>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</si>
  <si>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</si>
  <si>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</si>
  <si>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</si>
  <si>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</si>
  <si>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</si>
  <si>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</si>
  <si>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</si>
  <si>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</si>
  <si>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</si>
  <si>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</si>
  <si>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</si>
  <si>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</si>
  <si>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</si>
  <si>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</si>
  <si>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</si>
  <si>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</si>
  <si>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</si>
  <si>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</si>
  <si>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</si>
  <si>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</si>
  <si>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</si>
  <si>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</si>
  <si>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</si>
  <si>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</si>
  <si>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</si>
  <si>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</si>
  <si>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</si>
  <si>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</si>
  <si>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</si>
  <si>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</si>
  <si>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</si>
  <si>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</si>
  <si>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</si>
  <si>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</si>
  <si>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</si>
  <si>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</si>
  <si>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</si>
  <si>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</si>
  <si>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</si>
  <si>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</si>
  <si>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</si>
  <si>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</si>
  <si>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</si>
  <si>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</si>
  <si>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</si>
  <si>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</si>
  <si>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</si>
  <si>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</si>
  <si>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</si>
  <si>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</si>
  <si>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</si>
  <si>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</si>
  <si>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</si>
  <si>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</si>
  <si>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</si>
  <si>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</si>
  <si>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</si>
  <si>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</si>
  <si>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</si>
  <si>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</si>
  <si>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</si>
  <si>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</si>
  <si>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</si>
  <si>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</si>
  <si>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</si>
  <si>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</si>
  <si>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</si>
  <si>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</si>
  <si>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</si>
  <si>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</si>
  <si>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</si>
  <si>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</si>
  <si>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</si>
  <si>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</si>
  <si>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</si>
  <si>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</si>
  <si>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</si>
  <si>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</si>
  <si>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</si>
  <si>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</si>
  <si>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</si>
  <si>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</si>
  <si>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</si>
  <si>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</si>
  <si>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</si>
  <si>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Ошибка TSmatch getDoc: Не найден Лист "{0}" в Документе "{1}". Проверьте TSmatch.xlsx/TOC</t>
  </si>
  <si>
    <t>TSmatc getDoc error: Not found Sheet "{0}" for Document "{1}".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</si>
  <si>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</si>
  <si>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</si>
  <si>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</si>
  <si>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</si>
  <si>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</si>
  <si>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</si>
  <si>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</si>
  <si>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</si>
  <si>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</si>
  <si>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</si>
  <si>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</si>
  <si>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</si>
  <si>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</si>
  <si>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</si>
  <si>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</si>
  <si>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</si>
  <si>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</si>
  <si>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</si>
  <si>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</si>
  <si>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</si>
  <si>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</si>
  <si>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</si>
  <si>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</si>
  <si>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</si>
  <si>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</si>
  <si>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</si>
  <si>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</si>
  <si>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</si>
  <si>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</si>
  <si>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</si>
  <si>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</si>
  <si>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</si>
  <si>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</si>
  <si>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</si>
  <si>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</si>
  <si>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</si>
  <si>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</si>
  <si>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</si>
  <si>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</si>
  <si>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</si>
  <si>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</si>
  <si>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</si>
  <si>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</si>
  <si>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</si>
  <si>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</si>
  <si>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</si>
  <si>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</si>
  <si>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</si>
  <si>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</si>
  <si>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</si>
  <si>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</si>
  <si>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</si>
  <si>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</si>
  <si>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</si>
  <si>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</si>
  <si>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</si>
  <si>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</si>
  <si>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</si>
  <si>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</si>
  <si>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</si>
  <si>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</si>
  <si>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</si>
  <si>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</si>
  <si>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</si>
  <si>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</si>
  <si>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</si>
  <si>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</si>
  <si>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</si>
  <si>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</si>
  <si>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</si>
  <si>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L 200X16</t>
  </si>
  <si>
    <t>GUID</t>
  </si>
  <si>
    <t>ID54E19CC8-000-0E00-3134-323430373232</t>
  </si>
  <si>
    <t>Тип материала</t>
  </si>
  <si>
    <t>Material Type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</si>
  <si>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</si>
  <si>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</si>
  <si>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</si>
  <si>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</si>
  <si>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</si>
  <si>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</si>
  <si>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</si>
  <si>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</si>
  <si>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</si>
  <si>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</si>
  <si>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</si>
  <si>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</si>
  <si>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</si>
  <si>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</si>
  <si>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</si>
  <si>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</si>
  <si>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</si>
  <si>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</si>
  <si>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</si>
  <si>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</si>
  <si>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</si>
  <si>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</si>
  <si>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Unocal_A12</t>
  </si>
  <si>
    <t>C:\TeklaStructuresModels\2015-Nov-Examples\OFFSHORE MODELS EXAMPLES\Unocal_A12</t>
  </si>
  <si>
    <t>TSread</t>
  </si>
  <si>
    <t>4C43FE21AC81769B82C44AE2C2B762B3</t>
  </si>
  <si>
    <t>Offshore_Example</t>
  </si>
  <si>
    <t>C:\TeklaStructuresModels\2016\Offshore_Example</t>
  </si>
  <si>
    <t>Tekla.Read v1.2</t>
  </si>
  <si>
    <t>Velodromv11_3</t>
  </si>
  <si>
    <t>C:\TeklaStructuresModels\2015-Nov-Examples\UNISON-Velodrom-Athen\Velodromv11_3</t>
  </si>
  <si>
    <t>97113694DB83B83F2BEB86518088EB46</t>
  </si>
  <si>
    <t>10, 11</t>
  </si>
  <si>
    <t>ORO-RD-ONHP-3303-7868.001-CI_3D_Tekla</t>
  </si>
  <si>
    <t>C:\TeklaStructuresModels\2016\ORO-RD-ONHP-3303-7868.001-CI_3D_Tekla</t>
  </si>
  <si>
    <t>9011DFE862F8A7B6E5FB5EF669042319</t>
  </si>
  <si>
    <t>ONPZ-RD-ONHP-3314-1075_1.001-CI_3D_Tekla</t>
  </si>
  <si>
    <t>C:\TeklaStructuresModels\2016\ONPZ-RD-ONHP-3314-1075_1.001-CI_3D_Tekla</t>
  </si>
  <si>
    <t>3B472C30EEEF8F3D37F09F4507B60E97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</si>
  <si>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</si>
  <si>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</si>
  <si>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</si>
  <si>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</si>
  <si>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</si>
  <si>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</si>
  <si>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</si>
  <si>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</si>
  <si>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</si>
  <si>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</si>
  <si>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</si>
  <si>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</si>
  <si>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</si>
  <si>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</si>
  <si>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Price-list</t>
  </si>
  <si>
    <t>Price.line#</t>
  </si>
  <si>
    <t>№ стр.сорт</t>
  </si>
  <si>
    <t>CF15EB9FD9DEC3C18AECD0AA286322E1</t>
  </si>
  <si>
    <t>RIVER_MALL_TEKLA_MODEL</t>
  </si>
  <si>
    <t>C:\TeklaStructuresModels\2016\RIVER_MALL_TEKLA_MODEL</t>
  </si>
  <si>
    <t>F582F2D38E4C1C53AD288A885685F797</t>
  </si>
  <si>
    <t>10.04.16 2:07:18</t>
  </si>
  <si>
    <t>C1E2812E2B6BE41C8D9C71C855DB1B13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</si>
  <si>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</si>
  <si>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</si>
  <si>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</si>
  <si>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</si>
  <si>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</si>
  <si>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</si>
  <si>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</si>
  <si>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</si>
  <si>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</si>
  <si>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</si>
  <si>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</si>
  <si>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</si>
  <si>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</si>
  <si>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4,5,8</t>
  </si>
  <si>
    <t>Уголок_Сталепромышленная компания</t>
  </si>
  <si>
    <t>Document.wrDoc no form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</si>
  <si>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</si>
  <si>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</si>
  <si>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</si>
  <si>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</si>
  <si>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</si>
  <si>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</si>
  <si>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</si>
  <si>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</si>
  <si>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</si>
  <si>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</si>
  <si>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</si>
  <si>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</si>
  <si>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</si>
  <si>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</si>
  <si>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</si>
  <si>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</si>
  <si>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</si>
  <si>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</si>
  <si>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</si>
  <si>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</si>
  <si>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</si>
  <si>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IFC</t>
  </si>
  <si>
    <t>C:\Users\Pavel_Khrapkin\Desktop</t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</si>
  <si>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</si>
  <si>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</si>
  <si>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</si>
  <si>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</si>
  <si>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</si>
  <si>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</si>
  <si>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</si>
  <si>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</si>
  <si>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</si>
  <si>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</si>
  <si>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</si>
  <si>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out.ifc</t>
  </si>
  <si>
    <t>MyColumn.ifc</t>
  </si>
  <si>
    <t>out3314.ifc</t>
  </si>
  <si>
    <t>IFC.init: No schema</t>
  </si>
  <si>
    <t>Внутреняя ошибка TSmatch: библиотека IFC не инициализирована - не предоставлена схема IFC</t>
  </si>
  <si>
    <t>Internal error of Tsmatch: IFC librari has not initiated - no IFC schema</t>
  </si>
  <si>
    <t>Tekla.Read: Another model loaded, not</t>
  </si>
  <si>
    <t>Tekla.Read: В САПР загружена не та модель, не {0}</t>
  </si>
  <si>
    <t>Tekla.Read: Another model loaded, not {0}</t>
  </si>
  <si>
    <t>Materials</t>
  </si>
  <si>
    <t>ModRules</t>
  </si>
  <si>
    <t>TMP_Materials</t>
  </si>
  <si>
    <t>TMP_ModRules</t>
  </si>
  <si>
    <t>FORM_RawLine</t>
  </si>
  <si>
    <t>FORM_RawLine_F</t>
  </si>
  <si>
    <t>EN_FORM_RawLine</t>
  </si>
  <si>
    <t>EN_FORM_RawLine_F</t>
  </si>
  <si>
    <t>HDR_Materials</t>
  </si>
  <si>
    <t>Materials used in Model</t>
  </si>
  <si>
    <t>FORM_Materials</t>
  </si>
  <si>
    <t>Материалы, использованные в модели</t>
  </si>
  <si>
    <t>IFC path</t>
  </si>
  <si>
    <t>TSmatchINFO.xlsx  Tab "ModelINFO"</t>
  </si>
  <si>
    <t>TSmatchINFO.xlsx  Tab "Raw"</t>
  </si>
  <si>
    <t>TSmatchINFO.xlsx  Tab "Materials"</t>
  </si>
  <si>
    <t>TSmatchINFO.xlsx  Tab "Rules"</t>
  </si>
  <si>
    <t>TSmatchINFO.xlsx  Tab "Suppliers"</t>
  </si>
  <si>
    <t>TSmatchINFO.xlsx  Tab "Report"</t>
  </si>
  <si>
    <t>Tsmatch.XLSX Service Tabs</t>
  </si>
  <si>
    <t>FORM_ModSupplierLine</t>
  </si>
  <si>
    <t>FORM_ModSupplierLine_F</t>
  </si>
  <si>
    <t>EN_FORM_ModSupplierLine</t>
  </si>
  <si>
    <t>EN_FORM_ModSupplierLine_F</t>
  </si>
  <si>
    <t>HDR_ModRules</t>
  </si>
  <si>
    <t>Список правил, связывающих эту модель с прайс-листами поставщиков сортамента</t>
  </si>
  <si>
    <t>Rule List for this model alignes with price-lists</t>
  </si>
  <si>
    <t>FORM_ModRuleLine</t>
  </si>
  <si>
    <t>1.10.16 0:49:21</t>
  </si>
  <si>
    <t>7B73C476D95227985F5F58FD735ED502</t>
  </si>
  <si>
    <t>IFC.Read: no file</t>
  </si>
  <si>
    <t>Не найден входной IFC файл "{0}"</t>
  </si>
  <si>
    <t>Input IFC file "{0}" not found</t>
  </si>
  <si>
    <t>C:\TeklaStructuresModels\2016\ONPZ-RD-ONHP-3314-1075_1.001-CI_3D_Tekla\IFC\out3314.ifc</t>
  </si>
  <si>
    <t>Beton_sort</t>
  </si>
  <si>
    <t>ГОСТ 26633-91</t>
  </si>
  <si>
    <t>Марки бетона по прочности</t>
  </si>
  <si>
    <t>Класс бетона</t>
  </si>
  <si>
    <t>B3,5</t>
  </si>
  <si>
    <t>B5</t>
  </si>
  <si>
    <t>B7,5</t>
  </si>
  <si>
    <t>B10</t>
  </si>
  <si>
    <t>B12,5</t>
  </si>
  <si>
    <t>B15</t>
  </si>
  <si>
    <t>B20</t>
  </si>
  <si>
    <t>B22,5</t>
  </si>
  <si>
    <t>B25</t>
  </si>
  <si>
    <t>B27,5</t>
  </si>
  <si>
    <t>B30</t>
  </si>
  <si>
    <t>B35</t>
  </si>
  <si>
    <t>B40</t>
  </si>
  <si>
    <t>B45</t>
  </si>
  <si>
    <t>B50</t>
  </si>
  <si>
    <t>B55</t>
  </si>
  <si>
    <t>B60</t>
  </si>
  <si>
    <t>B70</t>
  </si>
  <si>
    <t>B75</t>
  </si>
  <si>
    <t>B80</t>
  </si>
  <si>
    <t>M50</t>
  </si>
  <si>
    <t>M75</t>
  </si>
  <si>
    <t>M100</t>
  </si>
  <si>
    <t>M150</t>
  </si>
  <si>
    <t>M200</t>
  </si>
  <si>
    <t>M250</t>
  </si>
  <si>
    <t>M300</t>
  </si>
  <si>
    <t>M350</t>
  </si>
  <si>
    <t>M400</t>
  </si>
  <si>
    <t>M450</t>
  </si>
  <si>
    <t>M550</t>
  </si>
  <si>
    <t>M600</t>
  </si>
  <si>
    <t>M700</t>
  </si>
  <si>
    <t>M800</t>
  </si>
  <si>
    <t>B65</t>
  </si>
  <si>
    <t>M900</t>
  </si>
  <si>
    <t>M1000</t>
  </si>
  <si>
    <t>Supplier Name</t>
  </si>
  <si>
    <t>Компонент
Component</t>
  </si>
  <si>
    <t>Листы</t>
  </si>
  <si>
    <t>Рифл.листы</t>
  </si>
  <si>
    <t>Анодир.профиль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</si>
  <si>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</si>
  <si>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</si>
  <si>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</si>
  <si>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</si>
  <si>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</si>
  <si>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Катанка круглая</t>
  </si>
  <si>
    <t>Товарный бетон</t>
  </si>
  <si>
    <t>ГК Монолит</t>
  </si>
  <si>
    <t>http://gkmonolit.info/price/beton-tovarnyy/</t>
  </si>
  <si>
    <t>Вручную ПХ 1.12.16</t>
  </si>
  <si>
    <t>группа компаний Монолит СПб</t>
  </si>
  <si>
    <t>БетонГКмонолитСПБ.xlsx</t>
  </si>
  <si>
    <t>ГК Монолит СПб</t>
  </si>
  <si>
    <t xml:space="preserve">http://gkmonolit.info/price/beton-tovarnyy/ </t>
  </si>
  <si>
    <t xml:space="preserve"> 195027</t>
  </si>
  <si>
    <t>шоссе Революции, д.3, литер А, офис 702</t>
  </si>
  <si>
    <t>(812) 318-33-88</t>
  </si>
  <si>
    <t>15, 4, 5, 8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</si>
  <si>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</si>
  <si>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t>TSmatch: ошибка в строке описании прайс-листа "{0}" в TSmatch.xlsx/TOC</t>
  </si>
  <si>
    <t xml:space="preserve">    "{1}"</t>
  </si>
  <si>
    <t xml:space="preserve">      "{1}"</t>
  </si>
  <si>
    <t>TSmatch error: Not recognized LoadDescription string "{0}" in TSmatch.xlsx/TOC text</t>
  </si>
  <si>
    <t>Wrong LoadDescription parametr</t>
  </si>
  <si>
    <t>Section name</t>
  </si>
  <si>
    <t>Name</t>
  </si>
  <si>
    <t>Description</t>
  </si>
  <si>
    <t>Synonyms</t>
  </si>
  <si>
    <t>Price</t>
  </si>
  <si>
    <t>LengthPerUnit</t>
  </si>
  <si>
    <t>VolPerUnit</t>
  </si>
  <si>
    <t>WeightPerUnit</t>
  </si>
  <si>
    <t>Unit</t>
  </si>
  <si>
    <t>MAT</t>
  </si>
  <si>
    <t>PRF</t>
  </si>
  <si>
    <t>CST</t>
  </si>
  <si>
    <t>DES</t>
  </si>
  <si>
    <t>LNG</t>
  </si>
  <si>
    <t>VOL</t>
  </si>
  <si>
    <t>WGT</t>
  </si>
  <si>
    <t>UNT</t>
  </si>
  <si>
    <t>Материал изделия, элемента</t>
  </si>
  <si>
    <t>Профиль изделия, марка</t>
  </si>
  <si>
    <t>Стоимость, цена</t>
  </si>
  <si>
    <t>Описание - текстовая строка</t>
  </si>
  <si>
    <t>Длина</t>
  </si>
  <si>
    <t>Объем</t>
  </si>
  <si>
    <t>Вес или вес на м3</t>
  </si>
  <si>
    <t>Единица измерения</t>
  </si>
  <si>
    <t>m</t>
  </si>
  <si>
    <t>опис, знач</t>
  </si>
  <si>
    <t>leng, длин</t>
  </si>
  <si>
    <t>об</t>
  </si>
  <si>
    <t>вес, weigth</t>
  </si>
  <si>
    <t>PRO, пр</t>
  </si>
  <si>
    <t>TEST.assert string FALSE</t>
  </si>
  <si>
    <t>TEST.assert string FALSE: "{0}" != "{1}"</t>
  </si>
  <si>
    <t>TEST.assert int FALSE</t>
  </si>
  <si>
    <t>TEST.assert int FALSE: {0} != {1}</t>
  </si>
  <si>
    <t>TEST.assert bool FALSE</t>
  </si>
  <si>
    <t>TEST.assert bool FALSE: {0} != {1}</t>
  </si>
  <si>
    <t>TEST.assert double FALSE</t>
  </si>
  <si>
    <t>TEST.assert double FALSE: {0} != {1}</t>
  </si>
  <si>
    <t>cost, pric, ц, сто</t>
  </si>
  <si>
    <t>FP constructor: no CompSet.FP with Component str</t>
  </si>
  <si>
    <t xml:space="preserve">        Проверь конструктор Component и LoadDescriptor в Tsmatch.xlsx/TOC</t>
  </si>
  <si>
    <t xml:space="preserve">Внутреняя ошибка Tsmatch.FP: Msg.F конструктор Component.FP для str="{0}".  </t>
  </si>
  <si>
    <t>Internal error in TSmatch.FP: Fail Msg.F in constructor: Component.FP for string "{0}"</t>
  </si>
  <si>
    <t xml:space="preserve">        Check constructor Component and LoadDescriptor in Rsmatch.xlsx/TOC</t>
  </si>
  <si>
    <t>ед, un</t>
  </si>
  <si>
    <t>Мат:  B{1}; Описание: {3}; Цена:{4};</t>
  </si>
  <si>
    <t>FP.Int() Not supported pars.Count</t>
  </si>
  <si>
    <t>FP.Col wrong parametr</t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</si>
  <si>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pars.Count {0} != 1 не поддерживается!</t>
    </r>
  </si>
  <si>
    <r>
      <t xml:space="preserve">Internal error </t>
    </r>
    <r>
      <rPr>
        <b/>
        <i/>
        <sz val="11"/>
        <color theme="1"/>
        <rFont val="Calibri"/>
        <family val="2"/>
        <charset val="204"/>
        <scheme val="minor"/>
      </rPr>
      <t>TSmatch.FingerPring.Int</t>
    </r>
    <r>
      <rPr>
        <sz val="11"/>
        <color theme="1"/>
        <rFont val="Calibri"/>
        <family val="2"/>
        <charset val="204"/>
        <scheme val="minor"/>
      </rPr>
      <t>: Quantity of parameters pars.Count {0} != 1</t>
    </r>
    <r>
      <rPr>
        <b/>
        <i/>
        <sz val="11"/>
        <color theme="1"/>
        <rFont val="Calibri"/>
        <family val="2"/>
        <charset val="204"/>
        <scheme val="minor"/>
      </rPr>
      <t/>
    </r>
  </si>
  <si>
    <r>
      <t xml:space="preserve">Error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 xml:space="preserve">: Wrong Column number = {0}. Check TSmatch.xlsx/TOC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</si>
  <si>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r>
      <t xml:space="preserve">Ошибка </t>
    </r>
    <r>
      <rPr>
        <b/>
        <i/>
        <sz val="11"/>
        <color theme="1"/>
        <rFont val="Calibri"/>
        <family val="2"/>
        <charset val="204"/>
        <scheme val="minor"/>
      </rPr>
      <t>TSmatch.FingerPring.Col</t>
    </r>
    <r>
      <rPr>
        <sz val="11"/>
        <color theme="1"/>
        <rFont val="Calibri"/>
        <family val="2"/>
        <charset val="204"/>
        <scheme val="minor"/>
      </rPr>
      <t>: Неправильная колонка {0}. Проверь TSmatch.xlsx/TOC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LoadDescriptor</t>
    </r>
  </si>
  <si>
    <t>М: B{класс бетона}</t>
  </si>
  <si>
    <t>CEAFF5687791061C1EB148EDC6CFEC30</t>
  </si>
  <si>
    <t>9CD2A6995394EB5A017FD4655D4483B4</t>
  </si>
  <si>
    <t>вставить позже</t>
  </si>
  <si>
    <t>TabSections</t>
  </si>
  <si>
    <t>Таблица синонимов в названиях секций для правил и прайс-листов - Section name synonyms for Rule and Price-list</t>
  </si>
  <si>
    <t>мат: {1}; профиль: Угoлoк cтaльнoй paвнoпoл.{2};  длина: {3}; цена: {4}</t>
  </si>
  <si>
    <t>Уголок СтальхолдингM</t>
  </si>
  <si>
    <t>Оранизация - поставщик
Supplier' company</t>
  </si>
  <si>
    <t>СтальхолдингM.xlsx</t>
  </si>
  <si>
    <t>17230D9B21F125E7EA1DD48837483BC9</t>
  </si>
  <si>
    <t xml:space="preserve">M: cт3cп/пc5=C245; Профиль: Уголок стальной равнопол. = Уголок * x * с*; длина: * = * м; </t>
  </si>
  <si>
    <t>Полоса СтальхолдингM</t>
  </si>
  <si>
    <t>М: ; Профиль: Полоса горячекатаная = PL = — *x*;</t>
  </si>
  <si>
    <t>15, 4, 5</t>
  </si>
  <si>
    <t>28.03.17 9:04:51</t>
  </si>
  <si>
    <t>28.03.17 9:04:59</t>
  </si>
  <si>
    <t>28.03.17 9:05:00</t>
  </si>
  <si>
    <t>908331DDD05162FC6BF123BE87F82377</t>
  </si>
  <si>
    <t>28.03.17 9:05:01</t>
  </si>
  <si>
    <t>28.03.17 9:05:04</t>
  </si>
  <si>
    <t>4B3E51A826327FA713CB3D550F2A81AE</t>
  </si>
  <si>
    <t>28.03.17 9:05:30</t>
  </si>
  <si>
    <t>C782E958F64866475C074C600681C445</t>
  </si>
  <si>
    <t xml:space="preserve">опис:{1}; длина заг.:{3};  цена:{4};проф: опис: Полоса горячекатаная*x*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</si>
</sst>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&quot;р.&quot;* #,##0.00_);_(&quot;р.&quot;* \(#,##0.00\);_(&quot;р.&quot;* &quot;-&quot;??_);_(@_)"/>
    <numFmt numFmtId="167" formatCode="dd/mm/yy\ h:mm;@"/>
    <numFmt numFmtId="168" formatCode="_(* #,##0_);_(* \(#,##0\);_(* &quot;-&quot;??_);_(@_)"/>
    <numFmt numFmtId="169" formatCode="#,##0_ ;\-#,##0\ "/>
    <numFmt numFmtId="170" formatCode="d/m/yy;@"/>
    <numFmt numFmtId="171" formatCode="_-* #\ #,#00\ _р_._-;\-* #\ #,#00\ _р_._-;_-* &quot;-&quot;??\ _р_._-;_-@_-"/>
    <numFmt numFmtId="172" formatCode="[$-F400]h:mm:ss\ AM/PM"/>
    <numFmt numFmtId="173" formatCode="_(* #,##0.0_);_(* \(#,##0.0\);_(* &quot;-&quot;??_);_(@_)"/>
    <numFmt numFmtId="174" formatCode="_(* #,##0.000_);_(* \(#,##0.000\);_(* &quot;-&quot;??_);_(@_)"/>
    <numFmt numFmtId="175" formatCode="_-* #,##0\ _₽_-;\-* #,##0\ _₽_-;_-* &quot;-&quot;??\ _₽_-;_-@_-"/>
    <numFmt numFmtId="176" formatCode="_-* #,##0.00\ [$₽-419]_-;\-* #,##0.00\ [$₽-419]_-;_-* &quot;-&quot;??\ [$₽-419]_-;_-@_-"/>
    <numFmt numFmtId="177" formatCode="0.000"/>
    <numFmt numFmtId="178" formatCode="_-[$€-2]\ * #,##0.00_-;\-[$€-2]\ * #,##0.00_-;_-[$€-2]\ * &quot;-&quot;??_-;_-@_-"/>
  </numFmts>
  <fonts count="5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0"/>
      <name val="Arial Black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</borders>
  <cellStyleXfs count="873">
    <xf numFmtId="172" fontId="0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43" fontId="1" fillId="0" borderId="0" applyFont="0" applyFill="0" applyBorder="0" applyAlignment="0" applyProtection="0"/>
    <xf numFmtId="172" fontId="1" fillId="0" borderId="0"/>
    <xf numFmtId="172" fontId="1" fillId="0" borderId="0"/>
    <xf numFmtId="172" fontId="8" fillId="0" borderId="0"/>
    <xf numFmtId="172" fontId="8" fillId="0" borderId="0"/>
    <xf numFmtId="172" fontId="8" fillId="0" borderId="0"/>
    <xf numFmtId="172" fontId="1" fillId="0" borderId="0"/>
    <xf numFmtId="43" fontId="8" fillId="0" borderId="0" applyFont="0" applyFill="0" applyBorder="0" applyAlignment="0" applyProtection="0"/>
    <xf numFmtId="172" fontId="1" fillId="0" borderId="0"/>
    <xf numFmtId="172" fontId="1" fillId="0" borderId="0"/>
    <xf numFmtId="172" fontId="12" fillId="0" borderId="0"/>
    <xf numFmtId="172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/>
    <xf numFmtId="172" fontId="8" fillId="0" borderId="0"/>
    <xf numFmtId="172" fontId="13" fillId="0" borderId="0"/>
    <xf numFmtId="172" fontId="1" fillId="0" borderId="0"/>
    <xf numFmtId="172" fontId="1" fillId="0" borderId="0"/>
    <xf numFmtId="43" fontId="1" fillId="0" borderId="0" applyFont="0" applyFill="0" applyBorder="0" applyAlignment="0" applyProtection="0"/>
    <xf numFmtId="172" fontId="8" fillId="0" borderId="0"/>
    <xf numFmtId="172" fontId="1" fillId="0" borderId="0"/>
    <xf numFmtId="172" fontId="1" fillId="0" borderId="0"/>
    <xf numFmtId="166" fontId="8" fillId="0" borderId="0" applyFont="0" applyFill="0" applyBorder="0" applyAlignment="0" applyProtection="0"/>
    <xf numFmtId="172" fontId="14" fillId="0" borderId="0"/>
    <xf numFmtId="172" fontId="8" fillId="0" borderId="0"/>
    <xf numFmtId="172" fontId="1" fillId="0" borderId="0"/>
    <xf numFmtId="172" fontId="12" fillId="0" borderId="0"/>
    <xf numFmtId="172" fontId="13" fillId="0" borderId="0"/>
    <xf numFmtId="172" fontId="8" fillId="0" borderId="0"/>
    <xf numFmtId="172" fontId="13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43" fontId="1" fillId="0" borderId="0" applyFont="0" applyFill="0" applyBorder="0" applyAlignment="0" applyProtection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" fillId="0" borderId="0"/>
    <xf numFmtId="172" fontId="15" fillId="0" borderId="0"/>
    <xf numFmtId="172" fontId="15" fillId="8" borderId="0" applyNumberFormat="0" applyBorder="0" applyAlignment="0" applyProtection="0"/>
    <xf numFmtId="172" fontId="15" fillId="9" borderId="0" applyNumberFormat="0" applyBorder="0" applyAlignment="0" applyProtection="0"/>
    <xf numFmtId="172" fontId="15" fillId="10" borderId="0" applyNumberFormat="0" applyBorder="0" applyAlignment="0" applyProtection="0"/>
    <xf numFmtId="172" fontId="15" fillId="11" borderId="0" applyNumberFormat="0" applyBorder="0" applyAlignment="0" applyProtection="0"/>
    <xf numFmtId="172" fontId="15" fillId="12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4" borderId="0" applyNumberFormat="0" applyBorder="0" applyAlignment="0" applyProtection="0"/>
    <xf numFmtId="172" fontId="15" fillId="13" borderId="0" applyNumberFormat="0" applyBorder="0" applyAlignment="0" applyProtection="0"/>
    <xf numFmtId="172" fontId="15" fillId="15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16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11" borderId="0" applyNumberFormat="0" applyBorder="0" applyAlignment="0" applyProtection="0"/>
    <xf numFmtId="172" fontId="15" fillId="16" borderId="0" applyNumberFormat="0" applyBorder="0" applyAlignment="0" applyProtection="0"/>
    <xf numFmtId="172" fontId="15" fillId="19" borderId="0" applyNumberFormat="0" applyBorder="0" applyAlignment="0" applyProtection="0"/>
    <xf numFmtId="172" fontId="15" fillId="9" borderId="0" applyNumberFormat="0" applyBorder="0" applyAlignment="0" applyProtection="0"/>
    <xf numFmtId="172" fontId="15" fillId="20" borderId="0" applyNumberFormat="0" applyBorder="0" applyAlignment="0" applyProtection="0"/>
    <xf numFmtId="172" fontId="15" fillId="13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6" fillId="21" borderId="0" applyNumberFormat="0" applyBorder="0" applyAlignment="0" applyProtection="0"/>
    <xf numFmtId="172" fontId="16" fillId="17" borderId="0" applyNumberFormat="0" applyBorder="0" applyAlignment="0" applyProtection="0"/>
    <xf numFmtId="172" fontId="16" fillId="1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0" borderId="0" applyNumberFormat="0" applyBorder="0" applyAlignment="0" applyProtection="0"/>
    <xf numFmtId="172" fontId="16" fillId="17" borderId="0" applyNumberFormat="0" applyBorder="0" applyAlignment="0" applyProtection="0"/>
    <xf numFmtId="172" fontId="16" fillId="13" borderId="0" applyNumberFormat="0" applyBorder="0" applyAlignment="0" applyProtection="0"/>
    <xf numFmtId="172" fontId="16" fillId="9" borderId="0" applyNumberFormat="0" applyBorder="0" applyAlignment="0" applyProtection="0"/>
    <xf numFmtId="172" fontId="16" fillId="13" borderId="0" applyNumberFormat="0" applyBorder="0" applyAlignment="0" applyProtection="0"/>
    <xf numFmtId="172" fontId="16" fillId="26" borderId="0" applyNumberFormat="0" applyBorder="0" applyAlignment="0" applyProtection="0"/>
    <xf numFmtId="172" fontId="16" fillId="27" borderId="0" applyNumberFormat="0" applyBorder="0" applyAlignment="0" applyProtection="0"/>
    <xf numFmtId="172" fontId="16" fillId="2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9" borderId="0" applyNumberFormat="0" applyBorder="0" applyAlignment="0" applyProtection="0"/>
    <xf numFmtId="172" fontId="17" fillId="9" borderId="0" applyNumberFormat="0" applyBorder="0" applyAlignment="0" applyProtection="0"/>
    <xf numFmtId="172" fontId="18" fillId="20" borderId="5" applyNumberFormat="0" applyAlignment="0" applyProtection="0"/>
    <xf numFmtId="172" fontId="19" fillId="30" borderId="6" applyNumberFormat="0" applyAlignment="0" applyProtection="0"/>
    <xf numFmtId="172" fontId="20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22" fillId="0" borderId="7" applyNumberFormat="0" applyFill="0" applyAlignment="0" applyProtection="0"/>
    <xf numFmtId="172" fontId="23" fillId="0" borderId="8" applyNumberFormat="0" applyFill="0" applyAlignment="0" applyProtection="0"/>
    <xf numFmtId="172" fontId="24" fillId="0" borderId="9" applyNumberFormat="0" applyFill="0" applyAlignment="0" applyProtection="0"/>
    <xf numFmtId="172" fontId="24" fillId="0" borderId="0" applyNumberFormat="0" applyFill="0" applyBorder="0" applyAlignment="0" applyProtection="0"/>
    <xf numFmtId="172" fontId="25" fillId="13" borderId="5" applyNumberFormat="0" applyAlignment="0" applyProtection="0"/>
    <xf numFmtId="172" fontId="26" fillId="0" borderId="10" applyNumberFormat="0" applyFill="0" applyAlignment="0" applyProtection="0"/>
    <xf numFmtId="172" fontId="27" fillId="31" borderId="0" applyNumberFormat="0" applyBorder="0" applyAlignment="0" applyProtection="0"/>
    <xf numFmtId="172" fontId="15" fillId="15" borderId="11" applyNumberFormat="0" applyAlignment="0" applyProtection="0"/>
    <xf numFmtId="172" fontId="28" fillId="20" borderId="12" applyNumberFormat="0" applyAlignment="0" applyProtection="0"/>
    <xf numFmtId="172" fontId="29" fillId="0" borderId="0" applyNumberFormat="0" applyFill="0" applyBorder="0" applyAlignment="0" applyProtection="0"/>
    <xf numFmtId="172" fontId="30" fillId="0" borderId="13" applyNumberFormat="0" applyFill="0" applyAlignment="0" applyProtection="0"/>
    <xf numFmtId="172" fontId="31" fillId="0" borderId="0" applyNumberFormat="0" applyFill="0" applyBorder="0" applyAlignment="0" applyProtection="0"/>
    <xf numFmtId="172" fontId="16" fillId="25" borderId="0" applyNumberFormat="0" applyBorder="0" applyAlignment="0" applyProtection="0"/>
    <xf numFmtId="172" fontId="16" fillId="32" borderId="0" applyNumberFormat="0" applyBorder="0" applyAlignment="0" applyProtection="0"/>
    <xf numFmtId="172" fontId="16" fillId="29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9" borderId="0" applyNumberFormat="0" applyBorder="0" applyAlignment="0" applyProtection="0"/>
    <xf numFmtId="172" fontId="25" fillId="13" borderId="5" applyNumberFormat="0" applyAlignment="0" applyProtection="0"/>
    <xf numFmtId="172" fontId="28" fillId="20" borderId="12" applyNumberFormat="0" applyAlignment="0" applyProtection="0"/>
    <xf numFmtId="172" fontId="18" fillId="20" borderId="5" applyNumberFormat="0" applyAlignment="0" applyProtection="0"/>
    <xf numFmtId="172" fontId="36" fillId="0" borderId="0" applyNumberFormat="0" applyFill="0" applyBorder="0" applyAlignment="0" applyProtection="0"/>
    <xf numFmtId="172" fontId="32" fillId="0" borderId="14" applyNumberFormat="0" applyFill="0" applyAlignment="0" applyProtection="0"/>
    <xf numFmtId="172" fontId="33" fillId="0" borderId="15" applyNumberFormat="0" applyFill="0" applyAlignment="0" applyProtection="0"/>
    <xf numFmtId="172" fontId="34" fillId="0" borderId="16" applyNumberFormat="0" applyFill="0" applyAlignment="0" applyProtection="0"/>
    <xf numFmtId="172" fontId="34" fillId="0" borderId="0" applyNumberFormat="0" applyFill="0" applyBorder="0" applyAlignment="0" applyProtection="0"/>
    <xf numFmtId="172" fontId="30" fillId="0" borderId="17" applyNumberFormat="0" applyFill="0" applyAlignment="0" applyProtection="0"/>
    <xf numFmtId="172" fontId="19" fillId="30" borderId="6" applyNumberFormat="0" applyAlignment="0" applyProtection="0"/>
    <xf numFmtId="172" fontId="35" fillId="0" borderId="0" applyNumberFormat="0" applyFill="0" applyBorder="0" applyAlignment="0" applyProtection="0"/>
    <xf numFmtId="172" fontId="27" fillId="31" borderId="0" applyNumberFormat="0" applyBorder="0" applyAlignment="0" applyProtection="0"/>
    <xf numFmtId="172" fontId="17" fillId="9" borderId="0" applyNumberFormat="0" applyBorder="0" applyAlignment="0" applyProtection="0"/>
    <xf numFmtId="172" fontId="20" fillId="0" borderId="0" applyNumberFormat="0" applyFill="0" applyBorder="0" applyAlignment="0" applyProtection="0"/>
    <xf numFmtId="172" fontId="15" fillId="15" borderId="11" applyNumberFormat="0" applyAlignment="0" applyProtection="0"/>
    <xf numFmtId="172" fontId="26" fillId="0" borderId="10" applyNumberFormat="0" applyFill="0" applyAlignment="0" applyProtection="0"/>
    <xf numFmtId="172" fontId="31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13" fillId="0" borderId="0"/>
    <xf numFmtId="172" fontId="37" fillId="0" borderId="0" applyNumberFormat="0" applyFill="0" applyBorder="0" applyAlignment="0" applyProtection="0">
      <alignment vertical="top"/>
      <protection locked="0"/>
    </xf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172" fontId="25" fillId="13" borderId="18" applyNumberFormat="0" applyAlignment="0" applyProtection="0"/>
    <xf numFmtId="172" fontId="28" fillId="20" borderId="20" applyNumberFormat="0" applyAlignment="0" applyProtection="0"/>
    <xf numFmtId="172" fontId="18" fillId="20" borderId="18" applyNumberFormat="0" applyAlignment="0" applyProtection="0"/>
    <xf numFmtId="172" fontId="30" fillId="0" borderId="22" applyNumberFormat="0" applyFill="0" applyAlignment="0" applyProtection="0"/>
    <xf numFmtId="172" fontId="15" fillId="15" borderId="19" applyNumberFormat="0" applyAlignment="0" applyProtection="0"/>
    <xf numFmtId="172" fontId="38" fillId="0" borderId="0" applyNumberFormat="0" applyFill="0" applyBorder="0" applyAlignment="0" applyProtection="0"/>
    <xf numFmtId="172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26" fillId="0" borderId="32" applyNumberFormat="0" applyFill="0" applyAlignment="0" applyProtection="0"/>
    <xf numFmtId="172" fontId="26" fillId="0" borderId="32" applyNumberFormat="0" applyFill="0" applyAlignment="0" applyProtection="0"/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5" fillId="0" borderId="0"/>
    <xf numFmtId="172" fontId="15" fillId="8" borderId="0" applyNumberFormat="0" applyBorder="0" applyAlignment="0" applyProtection="0"/>
    <xf numFmtId="172" fontId="15" fillId="9" borderId="0" applyNumberFormat="0" applyBorder="0" applyAlignment="0" applyProtection="0"/>
    <xf numFmtId="172" fontId="15" fillId="10" borderId="0" applyNumberFormat="0" applyBorder="0" applyAlignment="0" applyProtection="0"/>
    <xf numFmtId="172" fontId="15" fillId="11" borderId="0" applyNumberFormat="0" applyBorder="0" applyAlignment="0" applyProtection="0"/>
    <xf numFmtId="172" fontId="15" fillId="12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4" borderId="0" applyNumberFormat="0" applyBorder="0" applyAlignment="0" applyProtection="0"/>
    <xf numFmtId="172" fontId="15" fillId="13" borderId="0" applyNumberFormat="0" applyBorder="0" applyAlignment="0" applyProtection="0"/>
    <xf numFmtId="172" fontId="15" fillId="15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16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11" borderId="0" applyNumberFormat="0" applyBorder="0" applyAlignment="0" applyProtection="0"/>
    <xf numFmtId="172" fontId="15" fillId="16" borderId="0" applyNumberFormat="0" applyBorder="0" applyAlignment="0" applyProtection="0"/>
    <xf numFmtId="172" fontId="15" fillId="19" borderId="0" applyNumberFormat="0" applyBorder="0" applyAlignment="0" applyProtection="0"/>
    <xf numFmtId="172" fontId="15" fillId="9" borderId="0" applyNumberFormat="0" applyBorder="0" applyAlignment="0" applyProtection="0"/>
    <xf numFmtId="172" fontId="15" fillId="20" borderId="0" applyNumberFormat="0" applyBorder="0" applyAlignment="0" applyProtection="0"/>
    <xf numFmtId="172" fontId="15" fillId="13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6" fillId="21" borderId="0" applyNumberFormat="0" applyBorder="0" applyAlignment="0" applyProtection="0"/>
    <xf numFmtId="172" fontId="16" fillId="17" borderId="0" applyNumberFormat="0" applyBorder="0" applyAlignment="0" applyProtection="0"/>
    <xf numFmtId="172" fontId="16" fillId="1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0" borderId="0" applyNumberFormat="0" applyBorder="0" applyAlignment="0" applyProtection="0"/>
    <xf numFmtId="172" fontId="16" fillId="17" borderId="0" applyNumberFormat="0" applyBorder="0" applyAlignment="0" applyProtection="0"/>
    <xf numFmtId="172" fontId="16" fillId="13" borderId="0" applyNumberFormat="0" applyBorder="0" applyAlignment="0" applyProtection="0"/>
    <xf numFmtId="172" fontId="16" fillId="9" borderId="0" applyNumberFormat="0" applyBorder="0" applyAlignment="0" applyProtection="0"/>
    <xf numFmtId="172" fontId="16" fillId="13" borderId="0" applyNumberFormat="0" applyBorder="0" applyAlignment="0" applyProtection="0"/>
    <xf numFmtId="172" fontId="16" fillId="26" borderId="0" applyNumberFormat="0" applyBorder="0" applyAlignment="0" applyProtection="0"/>
    <xf numFmtId="172" fontId="16" fillId="27" borderId="0" applyNumberFormat="0" applyBorder="0" applyAlignment="0" applyProtection="0"/>
    <xf numFmtId="172" fontId="16" fillId="2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9" borderId="0" applyNumberFormat="0" applyBorder="0" applyAlignment="0" applyProtection="0"/>
    <xf numFmtId="172" fontId="17" fillId="9" borderId="0" applyNumberFormat="0" applyBorder="0" applyAlignment="0" applyProtection="0"/>
    <xf numFmtId="172" fontId="18" fillId="20" borderId="18" applyNumberFormat="0" applyAlignment="0" applyProtection="0"/>
    <xf numFmtId="172" fontId="19" fillId="30" borderId="6" applyNumberFormat="0" applyAlignment="0" applyProtection="0"/>
    <xf numFmtId="172" fontId="20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22" fillId="0" borderId="7" applyNumberFormat="0" applyFill="0" applyAlignment="0" applyProtection="0"/>
    <xf numFmtId="172" fontId="23" fillId="0" borderId="8" applyNumberFormat="0" applyFill="0" applyAlignment="0" applyProtection="0"/>
    <xf numFmtId="172" fontId="24" fillId="0" borderId="9" applyNumberFormat="0" applyFill="0" applyAlignment="0" applyProtection="0"/>
    <xf numFmtId="172" fontId="24" fillId="0" borderId="0" applyNumberFormat="0" applyFill="0" applyBorder="0" applyAlignment="0" applyProtection="0"/>
    <xf numFmtId="172" fontId="25" fillId="13" borderId="18" applyNumberFormat="0" applyAlignment="0" applyProtection="0"/>
    <xf numFmtId="172" fontId="26" fillId="0" borderId="32" applyNumberFormat="0" applyFill="0" applyAlignment="0" applyProtection="0"/>
    <xf numFmtId="172" fontId="27" fillId="31" borderId="0" applyNumberFormat="0" applyBorder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29" fillId="0" borderId="0" applyNumberFormat="0" applyFill="0" applyBorder="0" applyAlignment="0" applyProtection="0"/>
    <xf numFmtId="172" fontId="30" fillId="0" borderId="21" applyNumberFormat="0" applyFill="0" applyAlignment="0" applyProtection="0"/>
    <xf numFmtId="172" fontId="31" fillId="0" borderId="0" applyNumberFormat="0" applyFill="0" applyBorder="0" applyAlignment="0" applyProtection="0"/>
    <xf numFmtId="172" fontId="16" fillId="25" borderId="0" applyNumberFormat="0" applyBorder="0" applyAlignment="0" applyProtection="0"/>
    <xf numFmtId="172" fontId="16" fillId="32" borderId="0" applyNumberFormat="0" applyBorder="0" applyAlignment="0" applyProtection="0"/>
    <xf numFmtId="172" fontId="16" fillId="29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9" borderId="0" applyNumberFormat="0" applyBorder="0" applyAlignment="0" applyProtection="0"/>
    <xf numFmtId="172" fontId="25" fillId="13" borderId="18" applyNumberFormat="0" applyAlignment="0" applyProtection="0"/>
    <xf numFmtId="172" fontId="28" fillId="20" borderId="20" applyNumberFormat="0" applyAlignment="0" applyProtection="0"/>
    <xf numFmtId="172" fontId="18" fillId="20" borderId="18" applyNumberFormat="0" applyAlignment="0" applyProtection="0"/>
    <xf numFmtId="172" fontId="36" fillId="0" borderId="0" applyNumberFormat="0" applyFill="0" applyBorder="0" applyAlignment="0" applyProtection="0"/>
    <xf numFmtId="172" fontId="32" fillId="0" borderId="14" applyNumberFormat="0" applyFill="0" applyAlignment="0" applyProtection="0"/>
    <xf numFmtId="172" fontId="33" fillId="0" borderId="15" applyNumberFormat="0" applyFill="0" applyAlignment="0" applyProtection="0"/>
    <xf numFmtId="172" fontId="34" fillId="0" borderId="16" applyNumberFormat="0" applyFill="0" applyAlignment="0" applyProtection="0"/>
    <xf numFmtId="172" fontId="34" fillId="0" borderId="0" applyNumberFormat="0" applyFill="0" applyBorder="0" applyAlignment="0" applyProtection="0"/>
    <xf numFmtId="172" fontId="30" fillId="0" borderId="22" applyNumberFormat="0" applyFill="0" applyAlignment="0" applyProtection="0"/>
    <xf numFmtId="172" fontId="19" fillId="30" borderId="6" applyNumberFormat="0" applyAlignment="0" applyProtection="0"/>
    <xf numFmtId="172" fontId="35" fillId="0" borderId="0" applyNumberFormat="0" applyFill="0" applyBorder="0" applyAlignment="0" applyProtection="0"/>
    <xf numFmtId="172" fontId="27" fillId="31" borderId="0" applyNumberFormat="0" applyBorder="0" applyAlignment="0" applyProtection="0"/>
    <xf numFmtId="172" fontId="17" fillId="9" borderId="0" applyNumberFormat="0" applyBorder="0" applyAlignment="0" applyProtection="0"/>
    <xf numFmtId="172" fontId="20" fillId="0" borderId="0" applyNumberFormat="0" applyFill="0" applyBorder="0" applyAlignment="0" applyProtection="0"/>
    <xf numFmtId="172" fontId="15" fillId="15" borderId="19" applyNumberFormat="0" applyAlignment="0" applyProtection="0"/>
    <xf numFmtId="172" fontId="26" fillId="0" borderId="32" applyNumberFormat="0" applyFill="0" applyAlignment="0" applyProtection="0"/>
    <xf numFmtId="172" fontId="31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13" fillId="0" borderId="0"/>
    <xf numFmtId="172" fontId="37" fillId="0" borderId="0" applyNumberFormat="0" applyFill="0" applyBorder="0" applyAlignment="0" applyProtection="0">
      <alignment vertical="top"/>
      <protection locked="0"/>
    </xf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172" fontId="25" fillId="13" borderId="18" applyNumberFormat="0" applyAlignment="0" applyProtection="0"/>
    <xf numFmtId="172" fontId="28" fillId="20" borderId="20" applyNumberFormat="0" applyAlignment="0" applyProtection="0"/>
    <xf numFmtId="172" fontId="18" fillId="20" borderId="18" applyNumberFormat="0" applyAlignment="0" applyProtection="0"/>
    <xf numFmtId="172" fontId="30" fillId="0" borderId="22" applyNumberFormat="0" applyFill="0" applyAlignment="0" applyProtection="0"/>
    <xf numFmtId="172" fontId="15" fillId="15" borderId="19" applyNumberFormat="0" applyAlignment="0" applyProtection="0"/>
    <xf numFmtId="172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26" fillId="0" borderId="32" applyNumberFormat="0" applyFill="0" applyAlignment="0" applyProtection="0"/>
    <xf numFmtId="172" fontId="26" fillId="0" borderId="32" applyNumberFormat="0" applyFill="0" applyAlignment="0" applyProtection="0"/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2" fontId="15" fillId="0" borderId="0"/>
    <xf numFmtId="172" fontId="15" fillId="8" borderId="0" applyNumberFormat="0" applyBorder="0" applyAlignment="0" applyProtection="0"/>
    <xf numFmtId="172" fontId="15" fillId="9" borderId="0" applyNumberFormat="0" applyBorder="0" applyAlignment="0" applyProtection="0"/>
    <xf numFmtId="172" fontId="15" fillId="10" borderId="0" applyNumberFormat="0" applyBorder="0" applyAlignment="0" applyProtection="0"/>
    <xf numFmtId="172" fontId="15" fillId="11" borderId="0" applyNumberFormat="0" applyBorder="0" applyAlignment="0" applyProtection="0"/>
    <xf numFmtId="172" fontId="15" fillId="12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4" borderId="0" applyNumberFormat="0" applyBorder="0" applyAlignment="0" applyProtection="0"/>
    <xf numFmtId="172" fontId="15" fillId="13" borderId="0" applyNumberFormat="0" applyBorder="0" applyAlignment="0" applyProtection="0"/>
    <xf numFmtId="172" fontId="15" fillId="15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5" fillId="16" borderId="0" applyNumberFormat="0" applyBorder="0" applyAlignment="0" applyProtection="0"/>
    <xf numFmtId="172" fontId="15" fillId="17" borderId="0" applyNumberFormat="0" applyBorder="0" applyAlignment="0" applyProtection="0"/>
    <xf numFmtId="172" fontId="15" fillId="18" borderId="0" applyNumberFormat="0" applyBorder="0" applyAlignment="0" applyProtection="0"/>
    <xf numFmtId="172" fontId="15" fillId="11" borderId="0" applyNumberFormat="0" applyBorder="0" applyAlignment="0" applyProtection="0"/>
    <xf numFmtId="172" fontId="15" fillId="16" borderId="0" applyNumberFormat="0" applyBorder="0" applyAlignment="0" applyProtection="0"/>
    <xf numFmtId="172" fontId="15" fillId="19" borderId="0" applyNumberFormat="0" applyBorder="0" applyAlignment="0" applyProtection="0"/>
    <xf numFmtId="172" fontId="15" fillId="9" borderId="0" applyNumberFormat="0" applyBorder="0" applyAlignment="0" applyProtection="0"/>
    <xf numFmtId="172" fontId="15" fillId="20" borderId="0" applyNumberFormat="0" applyBorder="0" applyAlignment="0" applyProtection="0"/>
    <xf numFmtId="172" fontId="15" fillId="13" borderId="0" applyNumberFormat="0" applyBorder="0" applyAlignment="0" applyProtection="0"/>
    <xf numFmtId="172" fontId="15" fillId="13" borderId="0" applyNumberFormat="0" applyBorder="0" applyAlignment="0" applyProtection="0"/>
    <xf numFmtId="172" fontId="15" fillId="9" borderId="0" applyNumberFormat="0" applyBorder="0" applyAlignment="0" applyProtection="0"/>
    <xf numFmtId="172" fontId="15" fillId="13" borderId="0" applyNumberFormat="0" applyBorder="0" applyAlignment="0" applyProtection="0"/>
    <xf numFmtId="172" fontId="16" fillId="21" borderId="0" applyNumberFormat="0" applyBorder="0" applyAlignment="0" applyProtection="0"/>
    <xf numFmtId="172" fontId="16" fillId="17" borderId="0" applyNumberFormat="0" applyBorder="0" applyAlignment="0" applyProtection="0"/>
    <xf numFmtId="172" fontId="16" fillId="1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0" borderId="0" applyNumberFormat="0" applyBorder="0" applyAlignment="0" applyProtection="0"/>
    <xf numFmtId="172" fontId="16" fillId="17" borderId="0" applyNumberFormat="0" applyBorder="0" applyAlignment="0" applyProtection="0"/>
    <xf numFmtId="172" fontId="16" fillId="13" borderId="0" applyNumberFormat="0" applyBorder="0" applyAlignment="0" applyProtection="0"/>
    <xf numFmtId="172" fontId="16" fillId="9" borderId="0" applyNumberFormat="0" applyBorder="0" applyAlignment="0" applyProtection="0"/>
    <xf numFmtId="172" fontId="16" fillId="13" borderId="0" applyNumberFormat="0" applyBorder="0" applyAlignment="0" applyProtection="0"/>
    <xf numFmtId="172" fontId="16" fillId="26" borderId="0" applyNumberFormat="0" applyBorder="0" applyAlignment="0" applyProtection="0"/>
    <xf numFmtId="172" fontId="16" fillId="27" borderId="0" applyNumberFormat="0" applyBorder="0" applyAlignment="0" applyProtection="0"/>
    <xf numFmtId="172" fontId="16" fillId="28" borderId="0" applyNumberFormat="0" applyBorder="0" applyAlignment="0" applyProtection="0"/>
    <xf numFmtId="172" fontId="16" fillId="22" borderId="0" applyNumberFormat="0" applyBorder="0" applyAlignment="0" applyProtection="0"/>
    <xf numFmtId="172" fontId="16" fillId="23" borderId="0" applyNumberFormat="0" applyBorder="0" applyAlignment="0" applyProtection="0"/>
    <xf numFmtId="172" fontId="16" fillId="29" borderId="0" applyNumberFormat="0" applyBorder="0" applyAlignment="0" applyProtection="0"/>
    <xf numFmtId="172" fontId="17" fillId="9" borderId="0" applyNumberFormat="0" applyBorder="0" applyAlignment="0" applyProtection="0"/>
    <xf numFmtId="172" fontId="18" fillId="20" borderId="18" applyNumberFormat="0" applyAlignment="0" applyProtection="0"/>
    <xf numFmtId="172" fontId="19" fillId="30" borderId="6" applyNumberFormat="0" applyAlignment="0" applyProtection="0"/>
    <xf numFmtId="172" fontId="20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22" fillId="0" borderId="7" applyNumberFormat="0" applyFill="0" applyAlignment="0" applyProtection="0"/>
    <xf numFmtId="172" fontId="23" fillId="0" borderId="8" applyNumberFormat="0" applyFill="0" applyAlignment="0" applyProtection="0"/>
    <xf numFmtId="172" fontId="24" fillId="0" borderId="9" applyNumberFormat="0" applyFill="0" applyAlignment="0" applyProtection="0"/>
    <xf numFmtId="172" fontId="24" fillId="0" borderId="0" applyNumberFormat="0" applyFill="0" applyBorder="0" applyAlignment="0" applyProtection="0"/>
    <xf numFmtId="172" fontId="25" fillId="13" borderId="18" applyNumberFormat="0" applyAlignment="0" applyProtection="0"/>
    <xf numFmtId="172" fontId="26" fillId="0" borderId="32" applyNumberFormat="0" applyFill="0" applyAlignment="0" applyProtection="0"/>
    <xf numFmtId="172" fontId="27" fillId="31" borderId="0" applyNumberFormat="0" applyBorder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29" fillId="0" borderId="0" applyNumberFormat="0" applyFill="0" applyBorder="0" applyAlignment="0" applyProtection="0"/>
    <xf numFmtId="172" fontId="30" fillId="0" borderId="21" applyNumberFormat="0" applyFill="0" applyAlignment="0" applyProtection="0"/>
    <xf numFmtId="172" fontId="31" fillId="0" borderId="0" applyNumberFormat="0" applyFill="0" applyBorder="0" applyAlignment="0" applyProtection="0"/>
    <xf numFmtId="172" fontId="16" fillId="25" borderId="0" applyNumberFormat="0" applyBorder="0" applyAlignment="0" applyProtection="0"/>
    <xf numFmtId="172" fontId="16" fillId="32" borderId="0" applyNumberFormat="0" applyBorder="0" applyAlignment="0" applyProtection="0"/>
    <xf numFmtId="172" fontId="16" fillId="29" borderId="0" applyNumberFormat="0" applyBorder="0" applyAlignment="0" applyProtection="0"/>
    <xf numFmtId="172" fontId="16" fillId="24" borderId="0" applyNumberFormat="0" applyBorder="0" applyAlignment="0" applyProtection="0"/>
    <xf numFmtId="172" fontId="16" fillId="25" borderId="0" applyNumberFormat="0" applyBorder="0" applyAlignment="0" applyProtection="0"/>
    <xf numFmtId="172" fontId="16" fillId="29" borderId="0" applyNumberFormat="0" applyBorder="0" applyAlignment="0" applyProtection="0"/>
    <xf numFmtId="172" fontId="25" fillId="13" borderId="18" applyNumberFormat="0" applyAlignment="0" applyProtection="0"/>
    <xf numFmtId="172" fontId="28" fillId="20" borderId="20" applyNumberFormat="0" applyAlignment="0" applyProtection="0"/>
    <xf numFmtId="172" fontId="18" fillId="20" borderId="18" applyNumberFormat="0" applyAlignment="0" applyProtection="0"/>
    <xf numFmtId="172" fontId="36" fillId="0" borderId="0" applyNumberFormat="0" applyFill="0" applyBorder="0" applyAlignment="0" applyProtection="0"/>
    <xf numFmtId="172" fontId="32" fillId="0" borderId="14" applyNumberFormat="0" applyFill="0" applyAlignment="0" applyProtection="0"/>
    <xf numFmtId="172" fontId="33" fillId="0" borderId="15" applyNumberFormat="0" applyFill="0" applyAlignment="0" applyProtection="0"/>
    <xf numFmtId="172" fontId="34" fillId="0" borderId="16" applyNumberFormat="0" applyFill="0" applyAlignment="0" applyProtection="0"/>
    <xf numFmtId="172" fontId="34" fillId="0" borderId="0" applyNumberFormat="0" applyFill="0" applyBorder="0" applyAlignment="0" applyProtection="0"/>
    <xf numFmtId="172" fontId="30" fillId="0" borderId="22" applyNumberFormat="0" applyFill="0" applyAlignment="0" applyProtection="0"/>
    <xf numFmtId="172" fontId="19" fillId="30" borderId="6" applyNumberFormat="0" applyAlignment="0" applyProtection="0"/>
    <xf numFmtId="172" fontId="35" fillId="0" borderId="0" applyNumberFormat="0" applyFill="0" applyBorder="0" applyAlignment="0" applyProtection="0"/>
    <xf numFmtId="172" fontId="27" fillId="31" borderId="0" applyNumberFormat="0" applyBorder="0" applyAlignment="0" applyProtection="0"/>
    <xf numFmtId="172" fontId="17" fillId="9" borderId="0" applyNumberFormat="0" applyBorder="0" applyAlignment="0" applyProtection="0"/>
    <xf numFmtId="172" fontId="20" fillId="0" borderId="0" applyNumberFormat="0" applyFill="0" applyBorder="0" applyAlignment="0" applyProtection="0"/>
    <xf numFmtId="172" fontId="15" fillId="15" borderId="19" applyNumberFormat="0" applyAlignment="0" applyProtection="0"/>
    <xf numFmtId="172" fontId="26" fillId="0" borderId="32" applyNumberFormat="0" applyFill="0" applyAlignment="0" applyProtection="0"/>
    <xf numFmtId="172" fontId="31" fillId="0" borderId="0" applyNumberFormat="0" applyFill="0" applyBorder="0" applyAlignment="0" applyProtection="0"/>
    <xf numFmtId="172" fontId="21" fillId="10" borderId="0" applyNumberFormat="0" applyBorder="0" applyAlignment="0" applyProtection="0"/>
    <xf numFmtId="172" fontId="13" fillId="0" borderId="0"/>
    <xf numFmtId="172" fontId="37" fillId="0" borderId="0" applyNumberFormat="0" applyFill="0" applyBorder="0" applyAlignment="0" applyProtection="0">
      <alignment vertical="top"/>
      <protection locked="0"/>
    </xf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172" fontId="25" fillId="13" borderId="18" applyNumberFormat="0" applyAlignment="0" applyProtection="0"/>
    <xf numFmtId="172" fontId="28" fillId="20" borderId="20" applyNumberFormat="0" applyAlignment="0" applyProtection="0"/>
    <xf numFmtId="172" fontId="18" fillId="20" borderId="18" applyNumberFormat="0" applyAlignment="0" applyProtection="0"/>
    <xf numFmtId="172" fontId="30" fillId="0" borderId="22" applyNumberFormat="0" applyFill="0" applyAlignment="0" applyProtection="0"/>
    <xf numFmtId="172" fontId="15" fillId="15" borderId="19" applyNumberFormat="0" applyAlignment="0" applyProtection="0"/>
    <xf numFmtId="172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2" fontId="26" fillId="0" borderId="32" applyNumberFormat="0" applyFill="0" applyAlignment="0" applyProtection="0"/>
    <xf numFmtId="172" fontId="26" fillId="0" borderId="32" applyNumberFormat="0" applyFill="0" applyAlignment="0" applyProtection="0"/>
    <xf numFmtId="172" fontId="18" fillId="20" borderId="18" applyNumberFormat="0" applyAlignment="0" applyProtection="0"/>
    <xf numFmtId="172" fontId="25" fillId="13" borderId="18" applyNumberFormat="0" applyAlignment="0" applyProtection="0"/>
    <xf numFmtId="172" fontId="15" fillId="15" borderId="19" applyNumberFormat="0" applyAlignment="0" applyProtection="0"/>
    <xf numFmtId="172" fontId="28" fillId="20" borderId="20" applyNumberFormat="0" applyAlignment="0" applyProtection="0"/>
    <xf numFmtId="172" fontId="30" fillId="0" borderId="21" applyNumberFormat="0" applyFill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43">
    <xf numFmtId="172" fontId="0" fillId="0" borderId="0" xfId="0"/>
    <xf numFmtId="167" fontId="2" fillId="2" borderId="1" xfId="1" applyNumberFormat="1" applyFont="1" applyFill="1" applyBorder="1" applyAlignment="1">
      <alignment horizontal="center" vertical="center"/>
    </xf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7" fillId="0" borderId="0" xfId="1" applyFont="1"/>
    <xf numFmtId="172" fontId="7" fillId="0" borderId="0" xfId="1" applyFont="1" applyAlignment="1">
      <alignment horizontal="center"/>
    </xf>
    <xf numFmtId="172" fontId="1" fillId="0" borderId="0" xfId="7"/>
    <xf numFmtId="49" fontId="1" fillId="0" borderId="0" xfId="7" applyNumberFormat="1" applyAlignment="1">
      <alignment horizontal="right"/>
    </xf>
    <xf numFmtId="168" fontId="1" fillId="0" borderId="0" xfId="8" applyNumberFormat="1"/>
    <xf numFmtId="172" fontId="2" fillId="0" borderId="3" xfId="7" applyFont="1" applyBorder="1" applyAlignment="1">
      <alignment horizontal="left"/>
    </xf>
    <xf numFmtId="49" fontId="1" fillId="0" borderId="0" xfId="7" applyNumberFormat="1"/>
    <xf numFmtId="172" fontId="1" fillId="0" borderId="0" xfId="10"/>
    <xf numFmtId="14" fontId="1" fillId="0" borderId="0" xfId="10" applyNumberFormat="1"/>
    <xf numFmtId="172" fontId="8" fillId="0" borderId="0" xfId="13"/>
    <xf numFmtId="49" fontId="10" fillId="0" borderId="0" xfId="13" applyNumberFormat="1" applyFont="1"/>
    <xf numFmtId="14" fontId="8" fillId="0" borderId="0" xfId="13" applyNumberFormat="1"/>
    <xf numFmtId="170" fontId="2" fillId="2" borderId="1" xfId="0" applyNumberFormat="1" applyFont="1" applyFill="1" applyBorder="1" applyAlignment="1">
      <alignment horizontal="center"/>
    </xf>
    <xf numFmtId="169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2" fontId="7" fillId="4" borderId="0" xfId="1" applyFont="1" applyFill="1"/>
    <xf numFmtId="167" fontId="1" fillId="4" borderId="0" xfId="1" applyNumberFormat="1" applyFill="1" applyAlignment="1">
      <alignment horizontal="center"/>
    </xf>
    <xf numFmtId="172" fontId="0" fillId="4" borderId="0" xfId="1" applyFont="1" applyFill="1" applyAlignment="1">
      <alignment horizontal="center"/>
    </xf>
    <xf numFmtId="172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2" fontId="7" fillId="3" borderId="0" xfId="1" applyFont="1" applyFill="1"/>
    <xf numFmtId="172" fontId="7" fillId="3" borderId="0" xfId="1" applyFont="1" applyFill="1" applyAlignment="1">
      <alignment horizontal="center"/>
    </xf>
    <xf numFmtId="172" fontId="1" fillId="2" borderId="0" xfId="1" applyFill="1"/>
    <xf numFmtId="172" fontId="1" fillId="2" borderId="0" xfId="1" applyFill="1" applyAlignment="1">
      <alignment horizontal="center"/>
    </xf>
    <xf numFmtId="172" fontId="5" fillId="2" borderId="0" xfId="1" applyFont="1" applyFill="1" applyAlignment="1">
      <alignment horizontal="left"/>
    </xf>
    <xf numFmtId="172" fontId="1" fillId="0" borderId="0" xfId="1" applyAlignment="1">
      <alignment horizontal="center" vertical="center"/>
    </xf>
    <xf numFmtId="171" fontId="7" fillId="4" borderId="0" xfId="51" applyNumberFormat="1" applyFont="1" applyFill="1"/>
    <xf numFmtId="171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2" fontId="0" fillId="0" borderId="0" xfId="51" applyNumberFormat="1" applyFont="1" applyAlignment="1">
      <alignment horizontal="center"/>
    </xf>
    <xf numFmtId="172" fontId="1" fillId="0" borderId="0" xfId="51" applyNumberFormat="1" applyAlignment="1">
      <alignment horizontal="center"/>
    </xf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0" fillId="0" borderId="0" xfId="1" applyFont="1" applyAlignment="1">
      <alignment horizontal="center"/>
    </xf>
    <xf numFmtId="172" fontId="1" fillId="6" borderId="0" xfId="1" applyFill="1"/>
    <xf numFmtId="172" fontId="0" fillId="6" borderId="0" xfId="1" applyFont="1" applyFill="1"/>
    <xf numFmtId="172" fontId="0" fillId="7" borderId="0" xfId="1" applyFont="1" applyFill="1"/>
    <xf numFmtId="171" fontId="1" fillId="0" borderId="23" xfId="51" applyNumberFormat="1" applyBorder="1"/>
    <xf numFmtId="172" fontId="1" fillId="0" borderId="24" xfId="1" applyBorder="1"/>
    <xf numFmtId="172" fontId="1" fillId="0" borderId="24" xfId="1" applyBorder="1" applyAlignment="1">
      <alignment horizontal="center"/>
    </xf>
    <xf numFmtId="172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1" fontId="1" fillId="0" borderId="24" xfId="51" applyNumberFormat="1" applyBorder="1"/>
    <xf numFmtId="172" fontId="1" fillId="0" borderId="25" xfId="1" applyBorder="1"/>
    <xf numFmtId="172" fontId="1" fillId="0" borderId="25" xfId="1" applyBorder="1" applyAlignment="1">
      <alignment horizontal="center"/>
    </xf>
    <xf numFmtId="171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2" fontId="0" fillId="0" borderId="23" xfId="1" applyFont="1" applyBorder="1" applyAlignment="1">
      <alignment horizontal="center"/>
    </xf>
    <xf numFmtId="172" fontId="0" fillId="0" borderId="23" xfId="1" applyFont="1" applyBorder="1"/>
    <xf numFmtId="172" fontId="1" fillId="0" borderId="23" xfId="1" applyBorder="1"/>
    <xf numFmtId="1" fontId="1" fillId="0" borderId="0" xfId="1" applyNumberFormat="1" applyAlignment="1">
      <alignment horizontal="center" vertical="center"/>
    </xf>
    <xf numFmtId="172" fontId="1" fillId="0" borderId="0" xfId="1" applyBorder="1"/>
    <xf numFmtId="172" fontId="0" fillId="0" borderId="0" xfId="1" applyFont="1" applyBorder="1"/>
    <xf numFmtId="172" fontId="2" fillId="6" borderId="25" xfId="1" applyFont="1" applyFill="1" applyBorder="1"/>
    <xf numFmtId="172" fontId="1" fillId="0" borderId="0" xfId="1" applyAlignment="1">
      <alignment horizontal="center"/>
    </xf>
    <xf numFmtId="167" fontId="7" fillId="0" borderId="24" xfId="1" applyNumberFormat="1" applyFont="1" applyFill="1" applyBorder="1" applyAlignment="1">
      <alignment horizontal="center" vertical="center"/>
    </xf>
    <xf numFmtId="172" fontId="7" fillId="0" borderId="24" xfId="1" applyFont="1" applyBorder="1"/>
    <xf numFmtId="172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69" fontId="11" fillId="2" borderId="4" xfId="15" applyNumberFormat="1" applyFont="1" applyFill="1" applyBorder="1" applyAlignment="1">
      <alignment horizontal="center" vertical="center"/>
    </xf>
    <xf numFmtId="172" fontId="2" fillId="0" borderId="0" xfId="0" applyFont="1"/>
    <xf numFmtId="172" fontId="1" fillId="0" borderId="26" xfId="1" applyBorder="1"/>
    <xf numFmtId="172" fontId="0" fillId="0" borderId="26" xfId="1" applyFont="1" applyBorder="1"/>
    <xf numFmtId="172" fontId="0" fillId="0" borderId="26" xfId="1" applyFont="1" applyBorder="1" applyAlignment="1">
      <alignment horizontal="center"/>
    </xf>
    <xf numFmtId="172" fontId="0" fillId="0" borderId="24" xfId="1" quotePrefix="1" applyFont="1" applyBorder="1"/>
    <xf numFmtId="172" fontId="1" fillId="0" borderId="0" xfId="1" applyFill="1"/>
    <xf numFmtId="172" fontId="0" fillId="0" borderId="0" xfId="1" applyFont="1" applyFill="1"/>
    <xf numFmtId="172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1" fontId="1" fillId="0" borderId="0" xfId="51" applyNumberFormat="1" applyFill="1"/>
    <xf numFmtId="172" fontId="38" fillId="0" borderId="0" xfId="164" applyFill="1"/>
    <xf numFmtId="167" fontId="2" fillId="0" borderId="0" xfId="1" applyNumberFormat="1" applyFont="1" applyFill="1" applyBorder="1" applyAlignment="1">
      <alignment horizontal="center" vertical="center"/>
    </xf>
    <xf numFmtId="172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7" fontId="1" fillId="0" borderId="0" xfId="1" applyNumberFormat="1" applyBorder="1"/>
    <xf numFmtId="172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1" fontId="0" fillId="0" borderId="26" xfId="51" applyNumberFormat="1" applyFont="1" applyBorder="1"/>
    <xf numFmtId="172" fontId="0" fillId="0" borderId="0" xfId="1" applyFont="1" applyBorder="1" applyAlignment="1">
      <alignment horizontal="center"/>
    </xf>
    <xf numFmtId="171" fontId="0" fillId="0" borderId="0" xfId="51" applyNumberFormat="1" applyFont="1" applyBorder="1"/>
    <xf numFmtId="171" fontId="0" fillId="0" borderId="0" xfId="51" applyNumberFormat="1" applyFont="1"/>
    <xf numFmtId="172" fontId="39" fillId="0" borderId="0" xfId="0" applyFont="1" applyAlignment="1">
      <alignment horizontal="center"/>
    </xf>
    <xf numFmtId="167" fontId="1" fillId="0" borderId="26" xfId="1" applyNumberFormat="1" applyBorder="1"/>
    <xf numFmtId="172" fontId="0" fillId="0" borderId="27" xfId="1" applyFont="1" applyBorder="1"/>
    <xf numFmtId="172" fontId="0" fillId="4" borderId="28" xfId="1" applyFont="1" applyFill="1" applyBorder="1"/>
    <xf numFmtId="172" fontId="1" fillId="0" borderId="0" xfId="1" applyAlignment="1">
      <alignment horizontal="center"/>
    </xf>
    <xf numFmtId="171" fontId="1" fillId="0" borderId="0" xfId="51" applyNumberFormat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2" fontId="1" fillId="6" borderId="0" xfId="1" applyFill="1" applyBorder="1"/>
    <xf numFmtId="1" fontId="1" fillId="0" borderId="0" xfId="1" applyNumberFormat="1" applyBorder="1" applyAlignment="1">
      <alignment horizontal="center" vertical="center"/>
    </xf>
    <xf numFmtId="172" fontId="1" fillId="6" borderId="0" xfId="1" applyFill="1"/>
    <xf numFmtId="172" fontId="0" fillId="7" borderId="0" xfId="1" applyFont="1" applyFill="1"/>
    <xf numFmtId="169" fontId="11" fillId="2" borderId="33" xfId="15" applyNumberFormat="1" applyFont="1" applyFill="1" applyBorder="1" applyAlignment="1">
      <alignment horizontal="center" vertical="center"/>
    </xf>
    <xf numFmtId="169" fontId="11" fillId="2" borderId="30" xfId="15" applyNumberFormat="1" applyFont="1" applyFill="1" applyBorder="1" applyAlignment="1">
      <alignment horizontal="center" vertical="center"/>
    </xf>
    <xf numFmtId="172" fontId="38" fillId="0" borderId="0" xfId="164"/>
    <xf numFmtId="172" fontId="38" fillId="33" borderId="0" xfId="164" applyFill="1"/>
    <xf numFmtId="172" fontId="2" fillId="4" borderId="0" xfId="1" applyFont="1" applyFill="1"/>
    <xf numFmtId="172" fontId="1" fillId="4" borderId="0" xfId="1" applyFont="1" applyFill="1"/>
    <xf numFmtId="169" fontId="11" fillId="2" borderId="34" xfId="15" applyNumberFormat="1" applyFont="1" applyFill="1" applyBorder="1" applyAlignment="1">
      <alignment horizontal="center" vertical="center"/>
    </xf>
    <xf numFmtId="169" fontId="11" fillId="34" borderId="34" xfId="15" applyNumberFormat="1" applyFont="1" applyFill="1" applyBorder="1" applyAlignment="1">
      <alignment horizontal="center" vertical="center"/>
    </xf>
    <xf numFmtId="169" fontId="11" fillId="34" borderId="4" xfId="15" applyNumberFormat="1" applyFont="1" applyFill="1" applyBorder="1" applyAlignment="1">
      <alignment horizontal="center" vertical="center"/>
    </xf>
    <xf numFmtId="169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2" fontId="2" fillId="6" borderId="0" xfId="1" applyFont="1" applyFill="1" applyBorder="1" applyAlignment="1">
      <alignment horizontal="left"/>
    </xf>
    <xf numFmtId="172" fontId="38" fillId="0" borderId="0" xfId="164" applyBorder="1"/>
    <xf numFmtId="172" fontId="1" fillId="0" borderId="27" xfId="1" applyBorder="1"/>
    <xf numFmtId="172" fontId="38" fillId="0" borderId="0" xfId="164" applyFill="1" applyBorder="1"/>
    <xf numFmtId="168" fontId="1" fillId="0" borderId="26" xfId="180" applyNumberFormat="1" applyBorder="1" applyAlignment="1">
      <alignment horizontal="center"/>
    </xf>
    <xf numFmtId="168" fontId="1" fillId="0" borderId="0" xfId="180" applyNumberFormat="1" applyBorder="1" applyAlignment="1">
      <alignment horizontal="center"/>
    </xf>
    <xf numFmtId="168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2" fontId="0" fillId="0" borderId="0" xfId="0"/>
    <xf numFmtId="167" fontId="2" fillId="2" borderId="1" xfId="1" applyNumberFormat="1" applyFont="1" applyFill="1" applyBorder="1" applyAlignment="1">
      <alignment horizontal="center" vertical="center"/>
    </xf>
    <xf numFmtId="172" fontId="1" fillId="0" borderId="0" xfId="1"/>
    <xf numFmtId="172" fontId="3" fillId="0" borderId="0" xfId="1" applyFont="1"/>
    <xf numFmtId="172" fontId="1" fillId="0" borderId="0" xfId="1" applyAlignment="1">
      <alignment horizontal="center"/>
    </xf>
    <xf numFmtId="172" fontId="0" fillId="0" borderId="0" xfId="1" applyFont="1"/>
    <xf numFmtId="1" fontId="3" fillId="0" borderId="0" xfId="1" applyNumberFormat="1" applyFont="1" applyAlignment="1">
      <alignment horizontal="center"/>
    </xf>
    <xf numFmtId="172" fontId="1" fillId="0" borderId="24" xfId="1" applyBorder="1" applyAlignment="1">
      <alignment horizontal="center"/>
    </xf>
    <xf numFmtId="172" fontId="1" fillId="0" borderId="23" xfId="1" applyBorder="1" applyAlignment="1">
      <alignment horizontal="center"/>
    </xf>
    <xf numFmtId="172" fontId="0" fillId="0" borderId="0" xfId="1" applyFont="1" applyBorder="1"/>
    <xf numFmtId="172" fontId="2" fillId="6" borderId="25" xfId="1" applyFont="1" applyFill="1" applyBorder="1" applyAlignment="1">
      <alignment horizontal="left"/>
    </xf>
    <xf numFmtId="167" fontId="7" fillId="0" borderId="24" xfId="1" applyNumberFormat="1" applyFont="1" applyFill="1" applyBorder="1" applyAlignment="1">
      <alignment horizontal="center" vertical="center"/>
    </xf>
    <xf numFmtId="172" fontId="7" fillId="0" borderId="24" xfId="1" applyFont="1" applyBorder="1"/>
    <xf numFmtId="172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2" fontId="1" fillId="0" borderId="0" xfId="1" applyFill="1" applyAlignment="1">
      <alignment horizontal="center"/>
    </xf>
    <xf numFmtId="172" fontId="4" fillId="0" borderId="0" xfId="1" applyFont="1"/>
    <xf numFmtId="1" fontId="4" fillId="0" borderId="0" xfId="1" applyNumberFormat="1" applyFont="1" applyAlignment="1">
      <alignment horizontal="center"/>
    </xf>
    <xf numFmtId="172" fontId="1" fillId="0" borderId="0" xfId="280" applyNumberFormat="1" applyBorder="1" applyAlignment="1">
      <alignment horizontal="center"/>
    </xf>
    <xf numFmtId="172" fontId="1" fillId="0" borderId="0" xfId="1" applyBorder="1" applyAlignment="1">
      <alignment horizontal="center"/>
    </xf>
    <xf numFmtId="172" fontId="1" fillId="0" borderId="0" xfId="1" applyAlignment="1">
      <alignment horizontal="center"/>
    </xf>
    <xf numFmtId="172" fontId="1" fillId="0" borderId="35" xfId="1" applyBorder="1"/>
    <xf numFmtId="172" fontId="0" fillId="0" borderId="35" xfId="1" applyFont="1" applyBorder="1"/>
    <xf numFmtId="172" fontId="1" fillId="0" borderId="35" xfId="1" applyBorder="1" applyAlignment="1">
      <alignment horizontal="center"/>
    </xf>
    <xf numFmtId="172" fontId="0" fillId="6" borderId="35" xfId="1" applyFont="1" applyFill="1" applyBorder="1"/>
    <xf numFmtId="172" fontId="1" fillId="6" borderId="35" xfId="1" applyFill="1" applyBorder="1"/>
    <xf numFmtId="172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2" fontId="38" fillId="0" borderId="35" xfId="164" applyBorder="1"/>
    <xf numFmtId="172" fontId="0" fillId="2" borderId="0" xfId="1" applyFont="1" applyFill="1"/>
    <xf numFmtId="171" fontId="1" fillId="2" borderId="0" xfId="51" applyNumberFormat="1" applyFill="1"/>
    <xf numFmtId="172" fontId="0" fillId="2" borderId="35" xfId="1" applyFont="1" applyFill="1" applyBorder="1"/>
    <xf numFmtId="172" fontId="1" fillId="2" borderId="35" xfId="1" applyFill="1" applyBorder="1"/>
    <xf numFmtId="171" fontId="1" fillId="2" borderId="35" xfId="51" applyNumberFormat="1" applyFill="1" applyBorder="1"/>
    <xf numFmtId="172" fontId="1" fillId="0" borderId="36" xfId="1" applyBorder="1"/>
    <xf numFmtId="172" fontId="0" fillId="4" borderId="0" xfId="1" applyFont="1" applyFill="1" applyBorder="1"/>
    <xf numFmtId="172" fontId="7" fillId="0" borderId="0" xfId="7" applyFont="1"/>
    <xf numFmtId="172" fontId="0" fillId="0" borderId="0" xfId="0"/>
    <xf numFmtId="172" fontId="1" fillId="0" borderId="0" xfId="1" applyAlignment="1">
      <alignment horizontal="center"/>
    </xf>
    <xf numFmtId="167" fontId="2" fillId="35" borderId="0" xfId="1" applyNumberFormat="1" applyFont="1" applyFill="1" applyBorder="1" applyAlignment="1">
      <alignment horizontal="center" vertical="center"/>
    </xf>
    <xf numFmtId="172" fontId="0" fillId="35" borderId="26" xfId="1" applyFont="1" applyFill="1" applyBorder="1"/>
    <xf numFmtId="168" fontId="1" fillId="35" borderId="26" xfId="180" applyNumberFormat="1" applyFill="1" applyBorder="1" applyAlignment="1">
      <alignment horizontal="center"/>
    </xf>
    <xf numFmtId="172" fontId="1" fillId="35" borderId="26" xfId="1" applyFill="1" applyBorder="1"/>
    <xf numFmtId="172" fontId="0" fillId="35" borderId="26" xfId="1" applyFont="1" applyFill="1" applyBorder="1" applyAlignment="1">
      <alignment horizontal="center"/>
    </xf>
    <xf numFmtId="167" fontId="1" fillId="35" borderId="26" xfId="1" applyNumberFormat="1" applyFill="1" applyBorder="1"/>
    <xf numFmtId="171" fontId="0" fillId="35" borderId="26" xfId="51" applyNumberFormat="1" applyFont="1" applyFill="1" applyBorder="1"/>
    <xf numFmtId="172" fontId="0" fillId="35" borderId="0" xfId="1" applyFont="1" applyFill="1" applyBorder="1"/>
    <xf numFmtId="168" fontId="1" fillId="35" borderId="0" xfId="180" applyNumberFormat="1" applyFill="1" applyBorder="1" applyAlignment="1">
      <alignment horizontal="center"/>
    </xf>
    <xf numFmtId="172" fontId="1" fillId="35" borderId="0" xfId="1" applyFill="1" applyBorder="1"/>
    <xf numFmtId="172" fontId="0" fillId="35" borderId="0" xfId="1" applyFont="1" applyFill="1" applyBorder="1" applyAlignment="1">
      <alignment horizontal="center"/>
    </xf>
    <xf numFmtId="167" fontId="1" fillId="35" borderId="0" xfId="1" applyNumberFormat="1" applyFill="1" applyBorder="1"/>
    <xf numFmtId="171" fontId="0" fillId="35" borderId="0" xfId="51" applyNumberFormat="1" applyFont="1" applyFill="1" applyBorder="1"/>
    <xf numFmtId="172" fontId="0" fillId="0" borderId="0" xfId="0"/>
    <xf numFmtId="172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2" fontId="2" fillId="0" borderId="0" xfId="7" applyFont="1" applyBorder="1" applyAlignment="1">
      <alignment horizontal="left"/>
    </xf>
    <xf numFmtId="172" fontId="0" fillId="0" borderId="0" xfId="7" applyFont="1"/>
    <xf numFmtId="172" fontId="7" fillId="0" borderId="3" xfId="7" applyFont="1" applyBorder="1" applyAlignment="1">
      <alignment horizontal="left"/>
    </xf>
    <xf numFmtId="172" fontId="7" fillId="0" borderId="0" xfId="7" applyFont="1" applyBorder="1" applyAlignment="1">
      <alignment horizontal="left"/>
    </xf>
    <xf numFmtId="49" fontId="7" fillId="0" borderId="0" xfId="7" applyNumberFormat="1" applyFont="1"/>
    <xf numFmtId="172" fontId="7" fillId="0" borderId="0" xfId="7" applyFont="1"/>
    <xf numFmtId="49" fontId="7" fillId="0" borderId="0" xfId="7" applyNumberFormat="1" applyFont="1" applyAlignment="1">
      <alignment horizontal="right"/>
    </xf>
    <xf numFmtId="168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2" fontId="2" fillId="0" borderId="0" xfId="7" applyFont="1"/>
    <xf numFmtId="172" fontId="0" fillId="0" borderId="0" xfId="0" applyAlignment="1">
      <alignment horizontal="center"/>
    </xf>
    <xf numFmtId="172" fontId="0" fillId="36" borderId="0" xfId="0" applyFill="1"/>
    <xf numFmtId="172" fontId="2" fillId="36" borderId="0" xfId="0" applyFont="1" applyFill="1"/>
    <xf numFmtId="168" fontId="0" fillId="36" borderId="0" xfId="51" applyNumberFormat="1" applyFont="1" applyFill="1"/>
    <xf numFmtId="172" fontId="0" fillId="37" borderId="0" xfId="0" applyFont="1" applyFill="1"/>
    <xf numFmtId="172" fontId="0" fillId="38" borderId="0" xfId="0" applyFill="1"/>
    <xf numFmtId="172" fontId="0" fillId="38" borderId="0" xfId="0" applyFill="1" applyAlignment="1">
      <alignment horizontal="center"/>
    </xf>
    <xf numFmtId="168" fontId="0" fillId="37" borderId="0" xfId="51" applyNumberFormat="1" applyFont="1" applyFill="1" applyAlignment="1">
      <alignment horizontal="center"/>
    </xf>
    <xf numFmtId="168" fontId="0" fillId="36" borderId="0" xfId="51" applyNumberFormat="1" applyFont="1" applyFill="1" applyAlignment="1">
      <alignment horizontal="left"/>
    </xf>
    <xf numFmtId="172" fontId="1" fillId="0" borderId="37" xfId="1" applyBorder="1"/>
    <xf numFmtId="172" fontId="0" fillId="0" borderId="37" xfId="1" applyFont="1" applyBorder="1"/>
    <xf numFmtId="172" fontId="1" fillId="0" borderId="37" xfId="280" applyNumberFormat="1" applyBorder="1" applyAlignment="1">
      <alignment horizontal="center"/>
    </xf>
    <xf numFmtId="172" fontId="0" fillId="6" borderId="37" xfId="1" applyFont="1" applyFill="1" applyBorder="1"/>
    <xf numFmtId="172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2" fontId="38" fillId="0" borderId="37" xfId="164" applyBorder="1"/>
    <xf numFmtId="171" fontId="1" fillId="0" borderId="37" xfId="51" applyNumberFormat="1" applyBorder="1"/>
    <xf numFmtId="172" fontId="0" fillId="6" borderId="0" xfId="1" applyFont="1" applyFill="1" applyBorder="1"/>
    <xf numFmtId="1" fontId="1" fillId="0" borderId="0" xfId="7" applyNumberFormat="1"/>
    <xf numFmtId="172" fontId="0" fillId="38" borderId="38" xfId="7" applyFont="1" applyFill="1" applyBorder="1"/>
    <xf numFmtId="172" fontId="0" fillId="38" borderId="38" xfId="0" applyFill="1" applyBorder="1"/>
    <xf numFmtId="172" fontId="0" fillId="38" borderId="38" xfId="7" applyFont="1" applyFill="1" applyBorder="1" applyAlignment="1">
      <alignment horizontal="right"/>
    </xf>
    <xf numFmtId="172" fontId="39" fillId="38" borderId="38" xfId="7" applyFont="1" applyFill="1" applyBorder="1" applyAlignment="1">
      <alignment horizontal="right"/>
    </xf>
    <xf numFmtId="168" fontId="39" fillId="38" borderId="38" xfId="51" applyNumberFormat="1" applyFont="1" applyFill="1" applyBorder="1" applyAlignment="1">
      <alignment horizontal="left"/>
    </xf>
    <xf numFmtId="168" fontId="1" fillId="0" borderId="0" xfId="51" applyNumberFormat="1"/>
    <xf numFmtId="168" fontId="0" fillId="38" borderId="38" xfId="51" applyNumberFormat="1" applyFont="1" applyFill="1" applyBorder="1" applyAlignment="1">
      <alignment horizontal="center"/>
    </xf>
    <xf numFmtId="172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8" fontId="1" fillId="0" borderId="0" xfId="51" applyNumberFormat="1" applyAlignment="1">
      <alignment horizontal="center"/>
    </xf>
    <xf numFmtId="1" fontId="0" fillId="0" borderId="0" xfId="0" applyNumberFormat="1"/>
    <xf numFmtId="172" fontId="1" fillId="0" borderId="0" xfId="1" applyAlignment="1">
      <alignment horizontal="center"/>
    </xf>
    <xf numFmtId="168" fontId="7" fillId="0" borderId="0" xfId="51" applyNumberFormat="1" applyFont="1"/>
    <xf numFmtId="168" fontId="7" fillId="0" borderId="0" xfId="51" applyNumberFormat="1" applyFont="1" applyAlignment="1">
      <alignment horizontal="center"/>
    </xf>
    <xf numFmtId="168" fontId="2" fillId="4" borderId="0" xfId="51" applyNumberFormat="1" applyFont="1" applyFill="1"/>
    <xf numFmtId="168" fontId="1" fillId="0" borderId="26" xfId="51" applyNumberFormat="1" applyBorder="1" applyAlignment="1">
      <alignment horizontal="center"/>
    </xf>
    <xf numFmtId="168" fontId="1" fillId="0" borderId="0" xfId="51" applyNumberFormat="1" applyBorder="1" applyAlignment="1">
      <alignment horizontal="center"/>
    </xf>
    <xf numFmtId="168" fontId="1" fillId="35" borderId="26" xfId="51" applyNumberFormat="1" applyFill="1" applyBorder="1" applyAlignment="1">
      <alignment horizontal="center"/>
    </xf>
    <xf numFmtId="168" fontId="1" fillId="35" borderId="0" xfId="51" applyNumberFormat="1" applyFill="1" applyBorder="1" applyAlignment="1">
      <alignment horizontal="center"/>
    </xf>
    <xf numFmtId="168" fontId="0" fillId="0" borderId="24" xfId="51" applyNumberFormat="1" applyFont="1" applyBorder="1"/>
    <xf numFmtId="168" fontId="0" fillId="0" borderId="0" xfId="51" applyNumberFormat="1" applyFont="1"/>
    <xf numFmtId="168" fontId="1" fillId="0" borderId="35" xfId="51" applyNumberFormat="1" applyBorder="1" applyAlignment="1">
      <alignment horizontal="center"/>
    </xf>
    <xf numFmtId="168" fontId="1" fillId="0" borderId="37" xfId="51" applyNumberFormat="1" applyBorder="1" applyAlignment="1">
      <alignment horizontal="center"/>
    </xf>
    <xf numFmtId="168" fontId="2" fillId="6" borderId="25" xfId="51" applyNumberFormat="1" applyFont="1" applyFill="1" applyBorder="1"/>
    <xf numFmtId="168" fontId="1" fillId="0" borderId="0" xfId="51" applyNumberFormat="1" applyFill="1"/>
    <xf numFmtId="168" fontId="1" fillId="0" borderId="23" xfId="51" applyNumberFormat="1" applyBorder="1"/>
    <xf numFmtId="172" fontId="0" fillId="0" borderId="0" xfId="1" quotePrefix="1" applyFont="1" applyFill="1" applyBorder="1"/>
    <xf numFmtId="172" fontId="42" fillId="38" borderId="0" xfId="1" applyFont="1" applyFill="1" applyBorder="1" applyAlignment="1">
      <alignment horizontal="left"/>
    </xf>
    <xf numFmtId="172" fontId="38" fillId="38" borderId="0" xfId="164" applyFill="1" applyBorder="1"/>
    <xf numFmtId="172" fontId="2" fillId="38" borderId="0" xfId="1" applyFont="1" applyFill="1" applyBorder="1" applyAlignment="1">
      <alignment horizontal="left"/>
    </xf>
    <xf numFmtId="172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2" fontId="0" fillId="0" borderId="0" xfId="0" applyFill="1"/>
    <xf numFmtId="1" fontId="7" fillId="0" borderId="24" xfId="1" applyNumberFormat="1" applyFont="1" applyBorder="1" applyAlignment="1">
      <alignment horizontal="left"/>
    </xf>
    <xf numFmtId="172" fontId="0" fillId="0" borderId="0" xfId="0" applyBorder="1"/>
    <xf numFmtId="172" fontId="1" fillId="35" borderId="28" xfId="1" applyFill="1" applyBorder="1"/>
    <xf numFmtId="172" fontId="0" fillId="35" borderId="28" xfId="1" applyFont="1" applyFill="1" applyBorder="1"/>
    <xf numFmtId="168" fontId="1" fillId="35" borderId="28" xfId="180" applyNumberFormat="1" applyFill="1" applyBorder="1" applyAlignment="1">
      <alignment horizontal="center"/>
    </xf>
    <xf numFmtId="168" fontId="1" fillId="35" borderId="28" xfId="51" applyNumberFormat="1" applyFill="1" applyBorder="1"/>
    <xf numFmtId="172" fontId="0" fillId="35" borderId="28" xfId="1" applyFont="1" applyFill="1" applyBorder="1" applyAlignment="1">
      <alignment horizontal="center"/>
    </xf>
    <xf numFmtId="167" fontId="1" fillId="35" borderId="28" xfId="1" applyNumberFormat="1" applyFill="1" applyBorder="1"/>
    <xf numFmtId="171" fontId="0" fillId="35" borderId="28" xfId="51" applyNumberFormat="1" applyFont="1" applyFill="1" applyBorder="1"/>
    <xf numFmtId="14" fontId="8" fillId="0" borderId="0" xfId="13" applyNumberFormat="1" applyFill="1"/>
    <xf numFmtId="172" fontId="1" fillId="0" borderId="40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2" fontId="38" fillId="0" borderId="0" xfId="164" applyBorder="1"/>
    <xf numFmtId="172" fontId="1" fillId="0" borderId="0" xfId="513" applyNumberFormat="1" applyBorder="1" applyAlignment="1">
      <alignment horizontal="center"/>
    </xf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8" fillId="0" borderId="0" xfId="164" applyBorder="1"/>
    <xf numFmtId="172" fontId="1" fillId="0" borderId="0" xfId="632" applyNumberFormat="1" applyBorder="1" applyAlignment="1">
      <alignment horizontal="center"/>
    </xf>
    <xf numFmtId="172" fontId="1" fillId="0" borderId="35" xfId="1" applyBorder="1"/>
    <xf numFmtId="172" fontId="0" fillId="6" borderId="0" xfId="1" applyFont="1" applyFill="1" applyBorder="1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8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35" xfId="1" applyFont="1" applyFill="1" applyBorder="1"/>
    <xf numFmtId="172" fontId="0" fillId="6" borderId="0" xfId="1" applyFont="1" applyFill="1" applyBorder="1"/>
    <xf numFmtId="172" fontId="1" fillId="0" borderId="0" xfId="1" applyBorder="1"/>
    <xf numFmtId="172" fontId="1" fillId="0" borderId="0" xfId="1" applyBorder="1"/>
    <xf numFmtId="172" fontId="0" fillId="0" borderId="0" xfId="0"/>
    <xf numFmtId="172" fontId="1" fillId="0" borderId="0" xfId="1" applyBorder="1"/>
    <xf numFmtId="172" fontId="0" fillId="0" borderId="0" xfId="1" applyFont="1" applyBorder="1"/>
    <xf numFmtId="172" fontId="0" fillId="0" borderId="0" xfId="1" applyFont="1" applyBorder="1" applyAlignment="1">
      <alignment horizontal="center"/>
    </xf>
    <xf numFmtId="171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2" fontId="38" fillId="0" borderId="0" xfId="164" applyBorder="1"/>
    <xf numFmtId="172" fontId="1" fillId="0" borderId="0" xfId="632" applyNumberFormat="1" applyBorder="1" applyAlignment="1">
      <alignment horizontal="center"/>
    </xf>
    <xf numFmtId="172" fontId="0" fillId="6" borderId="0" xfId="1" applyFont="1" applyFill="1" applyBorder="1"/>
    <xf numFmtId="172" fontId="0" fillId="0" borderId="0" xfId="0" applyFont="1"/>
    <xf numFmtId="172" fontId="2" fillId="0" borderId="3" xfId="7" applyFont="1" applyBorder="1" applyAlignment="1">
      <alignment horizontal="left" wrapText="1"/>
    </xf>
    <xf numFmtId="167" fontId="2" fillId="38" borderId="0" xfId="1" applyNumberFormat="1" applyFont="1" applyFill="1" applyBorder="1" applyAlignment="1">
      <alignment horizontal="center" vertical="center"/>
    </xf>
    <xf numFmtId="172" fontId="0" fillId="38" borderId="0" xfId="1" applyFont="1" applyFill="1"/>
    <xf numFmtId="168" fontId="1" fillId="38" borderId="0" xfId="180" applyNumberFormat="1" applyFill="1" applyAlignment="1">
      <alignment horizontal="center"/>
    </xf>
    <xf numFmtId="168" fontId="1" fillId="38" borderId="0" xfId="51" applyNumberFormat="1" applyFill="1"/>
    <xf numFmtId="172" fontId="1" fillId="38" borderId="0" xfId="1" applyFill="1"/>
    <xf numFmtId="172" fontId="0" fillId="38" borderId="0" xfId="1" applyFont="1" applyFill="1" applyBorder="1"/>
    <xf numFmtId="172" fontId="0" fillId="38" borderId="0" xfId="1" applyFont="1" applyFill="1" applyAlignment="1">
      <alignment horizontal="center"/>
    </xf>
    <xf numFmtId="167" fontId="1" fillId="38" borderId="0" xfId="1" applyNumberFormat="1" applyFill="1" applyBorder="1"/>
    <xf numFmtId="172" fontId="1" fillId="38" borderId="0" xfId="1" applyFill="1" applyBorder="1"/>
    <xf numFmtId="171" fontId="0" fillId="38" borderId="0" xfId="51" applyNumberFormat="1" applyFont="1" applyFill="1"/>
    <xf numFmtId="172" fontId="0" fillId="39" borderId="0" xfId="0" applyFill="1"/>
    <xf numFmtId="172" fontId="0" fillId="4" borderId="0" xfId="0" applyFill="1"/>
    <xf numFmtId="167" fontId="1" fillId="0" borderId="0" xfId="1" applyNumberFormat="1" applyFont="1" applyFill="1" applyBorder="1" applyAlignment="1">
      <alignment horizontal="center" vertical="center"/>
    </xf>
    <xf numFmtId="172" fontId="2" fillId="0" borderId="0" xfId="1" applyFont="1" applyFill="1" applyBorder="1" applyAlignment="1">
      <alignment horizontal="left"/>
    </xf>
    <xf numFmtId="172" fontId="39" fillId="0" borderId="0" xfId="0" applyFont="1" applyAlignment="1">
      <alignment horizontal="left"/>
    </xf>
    <xf numFmtId="172" fontId="1" fillId="0" borderId="0" xfId="1" applyAlignment="1">
      <alignment horizontal="center"/>
    </xf>
    <xf numFmtId="172" fontId="1" fillId="0" borderId="41" xfId="1" applyBorder="1"/>
    <xf numFmtId="172" fontId="0" fillId="0" borderId="41" xfId="1" applyFont="1" applyBorder="1"/>
    <xf numFmtId="172" fontId="1" fillId="0" borderId="41" xfId="280" applyNumberFormat="1" applyBorder="1" applyAlignment="1">
      <alignment horizontal="center"/>
    </xf>
    <xf numFmtId="168" fontId="1" fillId="0" borderId="41" xfId="51" applyNumberFormat="1" applyBorder="1" applyAlignment="1">
      <alignment horizontal="center"/>
    </xf>
    <xf numFmtId="172" fontId="0" fillId="6" borderId="41" xfId="1" applyFont="1" applyFill="1" applyBorder="1"/>
    <xf numFmtId="172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2" fontId="38" fillId="0" borderId="41" xfId="164" applyBorder="1"/>
    <xf numFmtId="171" fontId="1" fillId="0" borderId="41" xfId="51" applyNumberFormat="1" applyBorder="1"/>
    <xf numFmtId="172" fontId="1" fillId="0" borderId="41" xfId="1" applyBorder="1" applyAlignment="1">
      <alignment horizontal="center"/>
    </xf>
    <xf numFmtId="172" fontId="1" fillId="6" borderId="41" xfId="1" applyFill="1" applyBorder="1"/>
    <xf numFmtId="172" fontId="1" fillId="0" borderId="0" xfId="1" applyFill="1" applyBorder="1"/>
    <xf numFmtId="172" fontId="0" fillId="2" borderId="0" xfId="1" applyFont="1" applyFill="1" applyBorder="1"/>
    <xf numFmtId="172" fontId="1" fillId="2" borderId="0" xfId="1" applyFill="1" applyBorder="1"/>
    <xf numFmtId="171" fontId="1" fillId="2" borderId="0" xfId="405" applyNumberFormat="1" applyFill="1" applyBorder="1"/>
    <xf numFmtId="172" fontId="1" fillId="0" borderId="42" xfId="1" applyBorder="1"/>
    <xf numFmtId="171" fontId="1" fillId="2" borderId="0" xfId="632" applyNumberFormat="1" applyFill="1" applyBorder="1"/>
    <xf numFmtId="172" fontId="1" fillId="0" borderId="41" xfId="632" applyNumberFormat="1" applyBorder="1" applyAlignment="1">
      <alignment horizontal="center"/>
    </xf>
    <xf numFmtId="171" fontId="1" fillId="0" borderId="41" xfId="632" applyNumberFormat="1" applyBorder="1"/>
    <xf numFmtId="172" fontId="1" fillId="0" borderId="37" xfId="632" applyNumberFormat="1" applyBorder="1" applyAlignment="1">
      <alignment horizontal="center"/>
    </xf>
    <xf numFmtId="171" fontId="1" fillId="0" borderId="37" xfId="632" applyNumberFormat="1" applyBorder="1"/>
    <xf numFmtId="172" fontId="48" fillId="0" borderId="0" xfId="1" applyFont="1"/>
    <xf numFmtId="14" fontId="8" fillId="0" borderId="0" xfId="13" applyNumberFormat="1" applyAlignment="1">
      <alignment horizontal="center"/>
    </xf>
    <xf numFmtId="172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2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2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2" fontId="1" fillId="40" borderId="39" xfId="1" applyFill="1" applyBorder="1" applyAlignment="1">
      <alignment horizontal="center"/>
    </xf>
    <xf numFmtId="172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2" fontId="1" fillId="40" borderId="48" xfId="1" applyFill="1" applyBorder="1" applyAlignment="1">
      <alignment horizontal="center"/>
    </xf>
    <xf numFmtId="172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2" fontId="0" fillId="39" borderId="35" xfId="0" applyFill="1" applyBorder="1"/>
    <xf numFmtId="168" fontId="1" fillId="4" borderId="0" xfId="51" applyNumberFormat="1" applyFill="1" applyBorder="1" applyAlignment="1">
      <alignment horizontal="center"/>
    </xf>
    <xf numFmtId="172" fontId="1" fillId="4" borderId="0" xfId="1" applyFill="1" applyBorder="1"/>
    <xf numFmtId="172" fontId="1" fillId="0" borderId="51" xfId="1" applyBorder="1"/>
    <xf numFmtId="172" fontId="0" fillId="0" borderId="51" xfId="1" applyFont="1" applyBorder="1"/>
    <xf numFmtId="172" fontId="0" fillId="0" borderId="51" xfId="0" applyBorder="1"/>
    <xf numFmtId="168" fontId="1" fillId="0" borderId="51" xfId="51" applyNumberFormat="1" applyBorder="1" applyAlignment="1">
      <alignment horizontal="center"/>
    </xf>
    <xf numFmtId="172" fontId="0" fillId="6" borderId="51" xfId="1" applyFont="1" applyFill="1" applyBorder="1"/>
    <xf numFmtId="172" fontId="0" fillId="7" borderId="51" xfId="1" applyFont="1" applyFill="1" applyBorder="1"/>
    <xf numFmtId="172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2" fontId="38" fillId="0" borderId="51" xfId="164" applyBorder="1"/>
    <xf numFmtId="172" fontId="0" fillId="39" borderId="51" xfId="0" applyFill="1" applyBorder="1"/>
    <xf numFmtId="171" fontId="1" fillId="0" borderId="51" xfId="51" applyNumberFormat="1" applyBorder="1"/>
    <xf numFmtId="168" fontId="0" fillId="0" borderId="0" xfId="51" applyNumberFormat="1" applyFont="1" applyBorder="1"/>
    <xf numFmtId="172" fontId="1" fillId="0" borderId="52" xfId="1" applyBorder="1"/>
    <xf numFmtId="172" fontId="0" fillId="0" borderId="52" xfId="1" applyFont="1" applyBorder="1"/>
    <xf numFmtId="172" fontId="1" fillId="0" borderId="52" xfId="1" applyBorder="1" applyAlignment="1">
      <alignment horizontal="center"/>
    </xf>
    <xf numFmtId="168" fontId="1" fillId="0" borderId="52" xfId="51" applyNumberFormat="1" applyBorder="1" applyAlignment="1">
      <alignment horizontal="center"/>
    </xf>
    <xf numFmtId="172" fontId="1" fillId="6" borderId="52" xfId="1" applyFill="1" applyBorder="1"/>
    <xf numFmtId="172" fontId="0" fillId="6" borderId="52" xfId="1" applyFont="1" applyFill="1" applyBorder="1"/>
    <xf numFmtId="172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2" fontId="0" fillId="39" borderId="52" xfId="0" applyFill="1" applyBorder="1"/>
    <xf numFmtId="171" fontId="1" fillId="0" borderId="52" xfId="51" applyNumberFormat="1" applyBorder="1"/>
    <xf numFmtId="172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2" fontId="7" fillId="0" borderId="0" xfId="0" applyFont="1" applyFill="1"/>
    <xf numFmtId="168" fontId="7" fillId="0" borderId="0" xfId="51" applyNumberFormat="1" applyFont="1" applyFill="1" applyAlignment="1">
      <alignment horizontal="center"/>
    </xf>
    <xf numFmtId="172" fontId="0" fillId="0" borderId="0" xfId="0" applyFont="1" applyFill="1"/>
    <xf numFmtId="168" fontId="0" fillId="0" borderId="0" xfId="51" applyNumberFormat="1" applyFont="1" applyFill="1" applyAlignment="1">
      <alignment horizontal="left"/>
    </xf>
    <xf numFmtId="172" fontId="0" fillId="0" borderId="0" xfId="0" applyAlignment="1"/>
    <xf numFmtId="172" fontId="0" fillId="38" borderId="0" xfId="0" applyFill="1" applyAlignment="1">
      <alignment horizontal="center"/>
    </xf>
    <xf numFmtId="22" fontId="0" fillId="37" borderId="0" xfId="0" applyNumberFormat="1" applyFill="1"/>
    <xf numFmtId="172" fontId="0" fillId="37" borderId="0" xfId="0" applyFill="1" applyBorder="1"/>
    <xf numFmtId="172" fontId="0" fillId="37" borderId="0" xfId="0" applyFill="1"/>
    <xf numFmtId="49" fontId="0" fillId="37" borderId="0" xfId="0" quotePrefix="1" applyNumberFormat="1" applyFill="1"/>
    <xf numFmtId="168" fontId="0" fillId="37" borderId="0" xfId="51" applyNumberFormat="1" applyFont="1" applyFill="1"/>
    <xf numFmtId="1" fontId="0" fillId="0" borderId="0" xfId="0" applyNumberFormat="1" applyFill="1"/>
    <xf numFmtId="168" fontId="0" fillId="0" borderId="0" xfId="51" applyNumberFormat="1" applyFont="1" applyAlignment="1"/>
    <xf numFmtId="172" fontId="0" fillId="38" borderId="0" xfId="0" applyFill="1" applyAlignment="1">
      <alignment horizontal="center"/>
    </xf>
    <xf numFmtId="173" fontId="0" fillId="0" borderId="0" xfId="51" applyNumberFormat="1" applyFont="1" applyAlignment="1"/>
    <xf numFmtId="174" fontId="0" fillId="0" borderId="0" xfId="51" applyNumberFormat="1" applyFont="1" applyAlignment="1"/>
    <xf numFmtId="172" fontId="0" fillId="38" borderId="0" xfId="0" applyFill="1" applyAlignment="1">
      <alignment horizontal="center"/>
    </xf>
    <xf numFmtId="172" fontId="0" fillId="0" borderId="0" xfId="0" applyAlignment="1">
      <alignment horizontal="center"/>
    </xf>
    <xf numFmtId="172" fontId="1" fillId="0" borderId="0" xfId="632" applyNumberFormat="1" applyFill="1" applyBorder="1" applyAlignment="1">
      <alignment horizontal="center"/>
    </xf>
    <xf numFmtId="172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1" fontId="1" fillId="0" borderId="0" xfId="632" applyNumberFormat="1" applyFill="1" applyBorder="1"/>
    <xf numFmtId="172" fontId="0" fillId="0" borderId="0" xfId="0" applyAlignment="1">
      <alignment horizontal="center"/>
    </xf>
    <xf numFmtId="172" fontId="7" fillId="37" borderId="24" xfId="1" applyFont="1" applyFill="1" applyBorder="1"/>
    <xf numFmtId="172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2" fontId="1" fillId="41" borderId="38" xfId="7" applyFill="1" applyBorder="1"/>
    <xf numFmtId="172" fontId="0" fillId="41" borderId="38" xfId="7" applyFont="1" applyFill="1" applyBorder="1" applyAlignment="1">
      <alignment horizontal="right"/>
    </xf>
    <xf numFmtId="1" fontId="0" fillId="41" borderId="38" xfId="51" applyNumberFormat="1" applyFont="1" applyFill="1" applyBorder="1" applyAlignment="1">
      <alignment horizontal="left"/>
    </xf>
    <xf numFmtId="172" fontId="0" fillId="41" borderId="38" xfId="0" applyFill="1" applyBorder="1"/>
    <xf numFmtId="172" fontId="1" fillId="41" borderId="0" xfId="7" applyFill="1"/>
    <xf numFmtId="172" fontId="0" fillId="38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72" fontId="0" fillId="0" borderId="0" xfId="0" applyFill="1" applyAlignment="1">
      <alignment horizontal="center"/>
    </xf>
    <xf numFmtId="172" fontId="0" fillId="38" borderId="0" xfId="0" applyFill="1" applyAlignment="1">
      <alignment horizontal="center"/>
    </xf>
    <xf numFmtId="172" fontId="0" fillId="0" borderId="0" xfId="0"/>
    <xf numFmtId="172" fontId="0" fillId="38" borderId="0" xfId="0" applyFill="1" applyAlignment="1">
      <alignment horizontal="center"/>
    </xf>
    <xf numFmtId="172" fontId="0" fillId="38" borderId="0" xfId="0" applyFill="1" applyAlignment="1">
      <alignment horizontal="center"/>
    </xf>
    <xf numFmtId="172" fontId="0" fillId="2" borderId="26" xfId="0" applyFill="1" applyBorder="1"/>
    <xf numFmtId="175" fontId="0" fillId="2" borderId="26" xfId="51" applyNumberFormat="1" applyFont="1" applyFill="1" applyBorder="1"/>
    <xf numFmtId="43" fontId="0" fillId="2" borderId="26" xfId="51" applyFont="1" applyFill="1" applyBorder="1"/>
    <xf numFmtId="43" fontId="0" fillId="0" borderId="0" xfId="51" applyFont="1"/>
    <xf numFmtId="172" fontId="0" fillId="34" borderId="26" xfId="0" applyFill="1" applyBorder="1"/>
    <xf numFmtId="172" fontId="0" fillId="34" borderId="26" xfId="0" applyFill="1" applyBorder="1" applyAlignment="1">
      <alignment horizontal="center"/>
    </xf>
    <xf numFmtId="168" fontId="0" fillId="34" borderId="26" xfId="51" applyNumberFormat="1" applyFont="1" applyFill="1" applyBorder="1" applyAlignment="1">
      <alignment horizontal="center"/>
    </xf>
    <xf numFmtId="176" fontId="0" fillId="34" borderId="26" xfId="0" applyNumberFormat="1" applyFill="1" applyBorder="1"/>
    <xf numFmtId="0" fontId="8" fillId="0" borderId="0" xfId="0" applyNumberFormat="1" applyFont="1" applyFill="1" applyBorder="1"/>
    <xf numFmtId="43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8" fontId="8" fillId="0" borderId="0" xfId="51" applyNumberFormat="1" applyFont="1" applyFill="1" applyBorder="1"/>
    <xf numFmtId="177" fontId="8" fillId="0" borderId="0" xfId="0" applyNumberFormat="1" applyFont="1" applyFill="1" applyBorder="1"/>
    <xf numFmtId="172" fontId="1" fillId="0" borderId="0" xfId="1" applyAlignment="1">
      <alignment horizontal="center"/>
    </xf>
    <xf numFmtId="1" fontId="1" fillId="0" borderId="35" xfId="51" applyNumberFormat="1" applyBorder="1" applyAlignment="1">
      <alignment horizontal="center"/>
    </xf>
    <xf numFmtId="171" fontId="1" fillId="0" borderId="35" xfId="632" applyNumberFormat="1" applyBorder="1"/>
    <xf numFmtId="172" fontId="2" fillId="2" borderId="0" xfId="1" applyFont="1" applyFill="1" applyBorder="1" applyAlignment="1">
      <alignment horizontal="left"/>
    </xf>
    <xf numFmtId="172" fontId="38" fillId="2" borderId="0" xfId="164" applyFill="1" applyBorder="1"/>
    <xf numFmtId="172" fontId="0" fillId="0" borderId="35" xfId="0" applyFont="1" applyBorder="1"/>
    <xf numFmtId="1" fontId="4" fillId="0" borderId="0" xfId="51" applyNumberFormat="1" applyFont="1" applyAlignment="1">
      <alignment horizontal="center"/>
    </xf>
    <xf numFmtId="1" fontId="3" fillId="0" borderId="0" xfId="51" applyNumberFormat="1" applyFont="1" applyAlignment="1">
      <alignment horizontal="center"/>
    </xf>
    <xf numFmtId="1" fontId="7" fillId="0" borderId="24" xfId="51" applyNumberFormat="1" applyFont="1" applyBorder="1" applyAlignment="1">
      <alignment horizontal="center"/>
    </xf>
    <xf numFmtId="1" fontId="0" fillId="0" borderId="0" xfId="51" applyNumberFormat="1" applyFont="1" applyAlignment="1">
      <alignment horizontal="center"/>
    </xf>
    <xf numFmtId="172" fontId="0" fillId="0" borderId="0" xfId="0" applyAlignment="1">
      <alignment horizontal="center"/>
    </xf>
    <xf numFmtId="172" fontId="0" fillId="38" borderId="0" xfId="0" applyFill="1" applyAlignment="1">
      <alignment horizontal="center"/>
    </xf>
    <xf numFmtId="172" fontId="2" fillId="0" borderId="0" xfId="0" applyFont="1" applyAlignment="1">
      <alignment horizontal="left"/>
    </xf>
    <xf numFmtId="172" fontId="2" fillId="42" borderId="0" xfId="0" applyFont="1" applyFill="1"/>
    <xf numFmtId="172" fontId="41" fillId="6" borderId="0" xfId="0" applyFont="1" applyFill="1" applyBorder="1" applyAlignment="1">
      <alignment horizontal="center" vertical="center"/>
    </xf>
    <xf numFmtId="172" fontId="2" fillId="36" borderId="0" xfId="0" applyFont="1" applyFill="1" applyAlignment="1">
      <alignment horizontal="center"/>
    </xf>
    <xf numFmtId="167" fontId="0" fillId="4" borderId="0" xfId="1" applyNumberFormat="1" applyFont="1" applyFill="1" applyAlignment="1">
      <alignment horizontal="center"/>
    </xf>
    <xf numFmtId="172" fontId="0" fillId="38" borderId="0" xfId="0" applyFill="1" applyAlignment="1">
      <alignment horizontal="center"/>
    </xf>
    <xf numFmtId="172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72" fontId="0" fillId="0" borderId="0" xfId="0" applyAlignment="1"/>
    <xf numFmtId="172" fontId="0" fillId="38" borderId="0" xfId="0" applyFill="1" applyAlignment="1">
      <alignment horizontal="center"/>
    </xf>
    <xf numFmtId="172" fontId="0" fillId="0" borderId="0" xfId="0" applyAlignment="1">
      <alignment horizontal="center"/>
    </xf>
    <xf numFmtId="14" fontId="2" fillId="2" borderId="1" xfId="13" applyNumberFormat="1" applyFont="1" applyFill="1" applyBorder="1" applyAlignment="1">
      <alignment horizontal="center"/>
    </xf>
    <xf numFmtId="172" fontId="2" fillId="0" borderId="0" xfId="0" applyFont="1" applyFill="1"/>
    <xf numFmtId="172" fontId="2" fillId="0" borderId="0" xfId="0" applyFont="1" applyFill="1" applyAlignment="1">
      <alignment horizontal="center"/>
    </xf>
    <xf numFmtId="178" fontId="0" fillId="0" borderId="0" xfId="51" applyNumberFormat="1" applyFont="1"/>
    <xf numFmtId="43" fontId="1" fillId="0" borderId="0" xfId="51"/>
    <xf numFmtId="176" fontId="0" fillId="0" borderId="0" xfId="51" applyNumberFormat="1" applyFont="1"/>
    <xf numFmtId="172" fontId="0" fillId="0" borderId="0" xfId="0" applyFill="1" applyAlignment="1"/>
    <xf numFmtId="172" fontId="0" fillId="38" borderId="0" xfId="0" applyFill="1" applyAlignment="1">
      <alignment horizontal="center"/>
    </xf>
    <xf numFmtId="172" fontId="0" fillId="5" borderId="0" xfId="0" applyFill="1"/>
    <xf numFmtId="172" fontId="0" fillId="43" borderId="0" xfId="0" applyFill="1"/>
    <xf numFmtId="172" fontId="0" fillId="0" borderId="0" xfId="0" applyFill="1" applyBorder="1"/>
    <xf numFmtId="49" fontId="0" fillId="0" borderId="0" xfId="0" quotePrefix="1" applyNumberFormat="1" applyFill="1"/>
    <xf numFmtId="172" fontId="0" fillId="38" borderId="0" xfId="0" applyFill="1" applyAlignment="1">
      <alignment horizontal="center"/>
    </xf>
    <xf numFmtId="172" fontId="1" fillId="0" borderId="0" xfId="1" applyAlignment="1">
      <alignment horizontal="center"/>
    </xf>
    <xf numFmtId="172" fontId="2" fillId="0" borderId="0" xfId="1" applyFont="1" applyAlignment="1">
      <alignment horizontal="left"/>
    </xf>
    <xf numFmtId="1" fontId="2" fillId="34" borderId="53" xfId="1" applyNumberFormat="1" applyFont="1" applyFill="1" applyBorder="1" applyAlignment="1">
      <alignment horizontal="center"/>
    </xf>
    <xf numFmtId="172" fontId="0" fillId="0" borderId="39" xfId="1" applyFont="1" applyBorder="1" applyAlignment="1">
      <alignment horizontal="center"/>
    </xf>
    <xf numFmtId="172" fontId="0" fillId="0" borderId="47" xfId="1" applyFont="1" applyBorder="1" applyAlignment="1">
      <alignment horizontal="center"/>
    </xf>
    <xf numFmtId="172" fontId="0" fillId="0" borderId="48" xfId="1" applyFont="1" applyBorder="1" applyAlignment="1">
      <alignment horizontal="center"/>
    </xf>
    <xf numFmtId="172" fontId="0" fillId="0" borderId="50" xfId="1" applyFont="1" applyBorder="1" applyAlignment="1">
      <alignment horizontal="center"/>
    </xf>
    <xf numFmtId="172" fontId="1" fillId="0" borderId="29" xfId="1" applyFont="1" applyBorder="1" applyAlignment="1">
      <alignment horizontal="center"/>
    </xf>
    <xf numFmtId="172" fontId="1" fillId="0" borderId="30" xfId="1" applyFont="1" applyBorder="1" applyAlignment="1">
      <alignment horizontal="left"/>
    </xf>
    <xf numFmtId="172" fontId="0" fillId="44" borderId="0" xfId="1" applyFont="1" applyFill="1"/>
    <xf numFmtId="172" fontId="0" fillId="44" borderId="52" xfId="1" applyFont="1" applyFill="1" applyBorder="1"/>
    <xf numFmtId="172" fontId="0" fillId="44" borderId="51" xfId="1" applyFont="1" applyFill="1" applyBorder="1"/>
    <xf numFmtId="172" fontId="0" fillId="44" borderId="35" xfId="1" applyFont="1" applyFill="1" applyBorder="1"/>
    <xf numFmtId="172" fontId="0" fillId="44" borderId="41" xfId="1" applyFont="1" applyFill="1" applyBorder="1"/>
    <xf numFmtId="172" fontId="0" fillId="44" borderId="0" xfId="1" applyFont="1" applyFill="1" applyBorder="1"/>
    <xf numFmtId="172" fontId="1" fillId="0" borderId="54" xfId="1" applyBorder="1"/>
    <xf numFmtId="172" fontId="2" fillId="6" borderId="54" xfId="1" applyFont="1" applyFill="1" applyBorder="1" applyAlignment="1">
      <alignment horizontal="left"/>
    </xf>
    <xf numFmtId="168" fontId="2" fillId="6" borderId="54" xfId="51" applyNumberFormat="1" applyFont="1" applyFill="1" applyBorder="1"/>
    <xf numFmtId="172" fontId="2" fillId="6" borderId="54" xfId="1" applyFont="1" applyFill="1" applyBorder="1"/>
    <xf numFmtId="172" fontId="1" fillId="0" borderId="54" xfId="1" applyBorder="1" applyAlignment="1">
      <alignment horizontal="center"/>
    </xf>
    <xf numFmtId="171" fontId="1" fillId="0" borderId="54" xfId="51" applyNumberFormat="1" applyBorder="1"/>
    <xf numFmtId="14" fontId="2" fillId="2" borderId="1" xfId="1" applyNumberFormat="1" applyFont="1" applyFill="1" applyBorder="1" applyAlignment="1">
      <alignment horizontal="center" vertical="center"/>
    </xf>
    <xf numFmtId="172" fontId="0" fillId="0" borderId="44" xfId="1" applyFont="1" applyBorder="1" applyAlignment="1">
      <alignment horizontal="center"/>
    </xf>
    <xf numFmtId="172" fontId="0" fillId="0" borderId="45" xfId="1" applyFont="1" applyBorder="1" applyAlignment="1">
      <alignment horizontal="center"/>
    </xf>
    <xf numFmtId="172" fontId="0" fillId="0" borderId="45" xfId="1" applyFont="1" applyBorder="1" applyAlignment="1">
      <alignment horizontal="left"/>
    </xf>
    <xf numFmtId="172" fontId="0" fillId="0" borderId="0" xfId="1" applyFont="1" applyBorder="1" applyAlignment="1">
      <alignment horizontal="left"/>
    </xf>
    <xf numFmtId="172" fontId="0" fillId="0" borderId="49" xfId="1" applyFont="1" applyBorder="1" applyAlignment="1">
      <alignment horizontal="center"/>
    </xf>
    <xf numFmtId="172" fontId="0" fillId="0" borderId="49" xfId="1" applyFont="1" applyBorder="1" applyAlignment="1">
      <alignment horizontal="left"/>
    </xf>
    <xf numFmtId="172" fontId="0" fillId="41" borderId="0" xfId="1" applyFont="1" applyFill="1"/>
    <xf numFmtId="172" fontId="1" fillId="41" borderId="0" xfId="1" applyFill="1"/>
    <xf numFmtId="172" fontId="1" fillId="0" borderId="0" xfId="1" applyAlignment="1">
      <alignment horizontal="center"/>
    </xf>
    <xf numFmtId="172" fontId="1" fillId="0" borderId="0" xfId="1" applyAlignment="1">
      <alignment horizontal="center" vertical="center"/>
    </xf>
    <xf numFmtId="172" fontId="3" fillId="0" borderId="0" xfId="1" applyFont="1" applyAlignment="1"/>
    <xf numFmtId="172" fontId="0" fillId="0" borderId="0" xfId="0" applyAlignment="1"/>
    <xf numFmtId="171" fontId="6" fillId="0" borderId="0" xfId="51" applyNumberFormat="1" applyFont="1" applyAlignment="1">
      <alignment horizontal="center" textRotation="90"/>
    </xf>
    <xf numFmtId="171" fontId="1" fillId="0" borderId="0" xfId="51" applyNumberFormat="1" applyAlignment="1">
      <alignment horizontal="center"/>
    </xf>
    <xf numFmtId="171" fontId="1" fillId="0" borderId="0" xfId="51" applyNumberFormat="1" applyAlignment="1"/>
    <xf numFmtId="172" fontId="6" fillId="0" borderId="0" xfId="1" applyFont="1" applyAlignment="1">
      <alignment horizontal="center" textRotation="90" wrapText="1"/>
    </xf>
    <xf numFmtId="172" fontId="1" fillId="0" borderId="0" xfId="1" applyAlignment="1">
      <alignment horizontal="center"/>
    </xf>
    <xf numFmtId="172" fontId="6" fillId="0" borderId="0" xfId="1" applyFont="1" applyAlignment="1">
      <alignment horizontal="center" vertical="center" wrapText="1"/>
    </xf>
    <xf numFmtId="172" fontId="1" fillId="0" borderId="0" xfId="1" applyAlignment="1">
      <alignment horizontal="center" vertical="center" wrapText="1"/>
    </xf>
    <xf numFmtId="172" fontId="1" fillId="0" borderId="0" xfId="1" applyAlignment="1">
      <alignment horizontal="center" vertical="center"/>
    </xf>
    <xf numFmtId="172" fontId="6" fillId="0" borderId="0" xfId="1" applyFont="1" applyAlignment="1">
      <alignment horizontal="center" textRotation="90"/>
    </xf>
    <xf numFmtId="172" fontId="1" fillId="0" borderId="0" xfId="1" applyAlignment="1"/>
    <xf numFmtId="172" fontId="6" fillId="0" borderId="0" xfId="1" applyFont="1" applyAlignment="1">
      <alignment textRotation="90"/>
    </xf>
    <xf numFmtId="1" fontId="0" fillId="0" borderId="0" xfId="1" applyNumberFormat="1" applyFont="1" applyBorder="1" applyAlignment="1">
      <alignment horizontal="left"/>
    </xf>
    <xf numFmtId="172" fontId="0" fillId="0" borderId="47" xfId="0" applyBorder="1" applyAlignment="1"/>
    <xf numFmtId="1" fontId="0" fillId="0" borderId="49" xfId="1" applyNumberFormat="1" applyFont="1" applyBorder="1" applyAlignment="1">
      <alignment horizontal="left"/>
    </xf>
    <xf numFmtId="172" fontId="0" fillId="0" borderId="50" xfId="0" applyBorder="1" applyAlignment="1"/>
    <xf numFmtId="172" fontId="1" fillId="40" borderId="44" xfId="1" applyFont="1" applyFill="1" applyBorder="1" applyAlignment="1">
      <alignment horizontal="center" wrapText="1"/>
    </xf>
    <xf numFmtId="172" fontId="1" fillId="40" borderId="48" xfId="0" applyFont="1" applyFill="1" applyBorder="1" applyAlignment="1">
      <alignment horizontal="center"/>
    </xf>
    <xf numFmtId="1" fontId="7" fillId="0" borderId="0" xfId="1" applyNumberFormat="1" applyFont="1" applyAlignment="1">
      <alignment horizontal="center"/>
    </xf>
    <xf numFmtId="172" fontId="0" fillId="0" borderId="0" xfId="0" applyAlignment="1">
      <alignment horizontal="center"/>
    </xf>
    <xf numFmtId="1" fontId="0" fillId="0" borderId="45" xfId="1" applyNumberFormat="1" applyFont="1" applyBorder="1" applyAlignment="1">
      <alignment horizontal="left"/>
    </xf>
    <xf numFmtId="172" fontId="0" fillId="0" borderId="46" xfId="0" applyBorder="1" applyAlignment="1"/>
    <xf numFmtId="172" fontId="0" fillId="45" borderId="0" xfId="0" applyFill="1" applyAlignment="1">
      <alignment horizontal="center"/>
    </xf>
    <xf numFmtId="172" fontId="51" fillId="43" borderId="0" xfId="0" applyFont="1" applyFill="1" applyAlignment="1">
      <alignment horizontal="center" vertical="center"/>
    </xf>
    <xf numFmtId="172" fontId="51" fillId="0" borderId="0" xfId="0" applyFont="1" applyAlignment="1">
      <alignment horizontal="center" vertical="center"/>
    </xf>
    <xf numFmtId="172" fontId="4" fillId="0" borderId="39" xfId="1" applyFont="1" applyBorder="1" applyAlignment="1">
      <alignment horizontal="center"/>
    </xf>
    <xf numFmtId="49" fontId="8" fillId="2" borderId="29" xfId="14" applyNumberFormat="1" applyFont="1" applyFill="1" applyBorder="1" applyAlignment="1">
      <alignment horizontal="center" vertical="center"/>
    </xf>
    <xf numFmtId="172" fontId="0" fillId="0" borderId="30" xfId="0" applyBorder="1" applyAlignment="1"/>
    <xf numFmtId="172" fontId="0" fillId="2" borderId="29" xfId="0" applyFill="1" applyBorder="1" applyAlignment="1">
      <alignment horizontal="center" vertical="center"/>
    </xf>
    <xf numFmtId="172" fontId="0" fillId="0" borderId="34" xfId="0" applyBorder="1" applyAlignment="1">
      <alignment horizontal="center" vertical="center"/>
    </xf>
    <xf numFmtId="172" fontId="0" fillId="0" borderId="30" xfId="0" applyBorder="1" applyAlignment="1">
      <alignment horizontal="center" vertical="center"/>
    </xf>
    <xf numFmtId="172" fontId="50" fillId="5" borderId="0" xfId="13" applyFont="1" applyFill="1" applyAlignment="1">
      <alignment horizontal="center" vertical="center"/>
    </xf>
    <xf numFmtId="172" fontId="50" fillId="0" borderId="0" xfId="0" applyFont="1" applyAlignment="1">
      <alignment horizontal="center" vertical="center"/>
    </xf>
    <xf numFmtId="172" fontId="0" fillId="38" borderId="0" xfId="0" applyFill="1" applyAlignment="1">
      <alignment horizontal="center"/>
    </xf>
    <xf numFmtId="172" fontId="0" fillId="0" borderId="0" xfId="0" applyFill="1" applyAlignment="1"/>
    <xf numFmtId="172" fontId="0" fillId="0" borderId="0" xfId="0" applyFill="1" applyAlignment="1">
      <alignment horizontal="left"/>
    </xf>
    <xf numFmtId="172" fontId="52" fillId="2" borderId="29" xfId="1" applyFont="1" applyFill="1" applyBorder="1" applyAlignment="1">
      <alignment horizontal="center"/>
    </xf>
    <xf numFmtId="172" fontId="1" fillId="2" borderId="34" xfId="0" applyFont="1" applyFill="1" applyBorder="1" applyAlignment="1">
      <alignment horizontal="center"/>
    </xf>
    <xf numFmtId="172" fontId="1" fillId="2" borderId="30" xfId="0" applyFont="1" applyFill="1" applyBorder="1" applyAlignment="1">
      <alignment horizontal="center"/>
    </xf>
    <xf numFmtId="172" fontId="52" fillId="2" borderId="29" xfId="1" applyFont="1" applyFill="1" applyBorder="1" applyAlignment="1">
      <alignment horizontal="center" vertical="center"/>
    </xf>
    <xf numFmtId="172" fontId="1" fillId="2" borderId="34" xfId="0" applyFont="1" applyFill="1" applyBorder="1" applyAlignment="1">
      <alignment horizontal="center" vertical="center"/>
    </xf>
    <xf numFmtId="172" fontId="1" fillId="2" borderId="30" xfId="0" applyFont="1" applyFill="1" applyBorder="1" applyAlignment="1">
      <alignment horizontal="center" vertical="center"/>
    </xf>
  </cellXfs>
  <cellStyles count="873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 10" xfId="867"/>
    <cellStyle name="Comma 2" xfId="8"/>
    <cellStyle name="Comma 2 2" xfId="15"/>
    <cellStyle name="Comma 2 2 10" xfId="869"/>
    <cellStyle name="Comma 2 2 2" xfId="27"/>
    <cellStyle name="Comma 2 2 2 2" xfId="168"/>
    <cellStyle name="Comma 2 2 2 2 2" xfId="280"/>
    <cellStyle name="Comma 2 2 2 2 2 2" xfId="303"/>
    <cellStyle name="Comma 2 2 2 2 2 2 2" xfId="335"/>
    <cellStyle name="Comma 2 2 2 2 2 2 2 2" xfId="399"/>
    <cellStyle name="Comma 2 2 2 2 2 2 2 2 2" xfId="632"/>
    <cellStyle name="Comma 2 2 2 2 2 2 2 2 3" xfId="760"/>
    <cellStyle name="Comma 2 2 2 2 2 2 2 3" xfId="568"/>
    <cellStyle name="Comma 2 2 2 2 2 2 2 4" xfId="696"/>
    <cellStyle name="Comma 2 2 2 2 2 2 3" xfId="367"/>
    <cellStyle name="Comma 2 2 2 2 2 2 3 2" xfId="600"/>
    <cellStyle name="Comma 2 2 2 2 2 2 3 3" xfId="728"/>
    <cellStyle name="Comma 2 2 2 2 2 2 4" xfId="536"/>
    <cellStyle name="Comma 2 2 2 2 2 2 5" xfId="664"/>
    <cellStyle name="Comma 2 2 2 2 2 3" xfId="319"/>
    <cellStyle name="Comma 2 2 2 2 2 3 2" xfId="383"/>
    <cellStyle name="Comma 2 2 2 2 2 3 2 2" xfId="616"/>
    <cellStyle name="Comma 2 2 2 2 2 3 2 3" xfId="744"/>
    <cellStyle name="Comma 2 2 2 2 2 3 3" xfId="552"/>
    <cellStyle name="Comma 2 2 2 2 2 3 4" xfId="680"/>
    <cellStyle name="Comma 2 2 2 2 2 4" xfId="351"/>
    <cellStyle name="Comma 2 2 2 2 2 4 2" xfId="584"/>
    <cellStyle name="Comma 2 2 2 2 2 4 3" xfId="712"/>
    <cellStyle name="Comma 2 2 2 2 2 5" xfId="513"/>
    <cellStyle name="Comma 2 2 2 2 2 6" xfId="648"/>
    <cellStyle name="Comma 2 2 2 2 3" xfId="295"/>
    <cellStyle name="Comma 2 2 2 2 3 2" xfId="327"/>
    <cellStyle name="Comma 2 2 2 2 3 2 2" xfId="391"/>
    <cellStyle name="Comma 2 2 2 2 3 2 2 2" xfId="624"/>
    <cellStyle name="Comma 2 2 2 2 3 2 2 3" xfId="752"/>
    <cellStyle name="Comma 2 2 2 2 3 2 3" xfId="560"/>
    <cellStyle name="Comma 2 2 2 2 3 2 4" xfId="688"/>
    <cellStyle name="Comma 2 2 2 2 3 3" xfId="359"/>
    <cellStyle name="Comma 2 2 2 2 3 3 2" xfId="592"/>
    <cellStyle name="Comma 2 2 2 2 3 3 3" xfId="720"/>
    <cellStyle name="Comma 2 2 2 2 3 4" xfId="528"/>
    <cellStyle name="Comma 2 2 2 2 3 5" xfId="656"/>
    <cellStyle name="Comma 2 2 2 2 4" xfId="311"/>
    <cellStyle name="Comma 2 2 2 2 4 2" xfId="375"/>
    <cellStyle name="Comma 2 2 2 2 4 2 2" xfId="608"/>
    <cellStyle name="Comma 2 2 2 2 4 2 3" xfId="736"/>
    <cellStyle name="Comma 2 2 2 2 4 3" xfId="544"/>
    <cellStyle name="Comma 2 2 2 2 4 4" xfId="672"/>
    <cellStyle name="Comma 2 2 2 2 5" xfId="343"/>
    <cellStyle name="Comma 2 2 2 2 5 2" xfId="576"/>
    <cellStyle name="Comma 2 2 2 2 5 3" xfId="704"/>
    <cellStyle name="Comma 2 2 2 2 6" xfId="408"/>
    <cellStyle name="Comma 2 2 2 2 7" xfId="640"/>
    <cellStyle name="Comma 2 2 2 3" xfId="179"/>
    <cellStyle name="Comma 2 2 2 3 2" xfId="299"/>
    <cellStyle name="Comma 2 2 2 3 2 2" xfId="331"/>
    <cellStyle name="Comma 2 2 2 3 2 2 2" xfId="395"/>
    <cellStyle name="Comma 2 2 2 3 2 2 2 2" xfId="628"/>
    <cellStyle name="Comma 2 2 2 3 2 2 2 3" xfId="756"/>
    <cellStyle name="Comma 2 2 2 3 2 2 3" xfId="564"/>
    <cellStyle name="Comma 2 2 2 3 2 2 4" xfId="692"/>
    <cellStyle name="Comma 2 2 2 3 2 3" xfId="363"/>
    <cellStyle name="Comma 2 2 2 3 2 3 2" xfId="596"/>
    <cellStyle name="Comma 2 2 2 3 2 3 3" xfId="724"/>
    <cellStyle name="Comma 2 2 2 3 2 4" xfId="532"/>
    <cellStyle name="Comma 2 2 2 3 2 5" xfId="660"/>
    <cellStyle name="Comma 2 2 2 3 3" xfId="315"/>
    <cellStyle name="Comma 2 2 2 3 3 2" xfId="379"/>
    <cellStyle name="Comma 2 2 2 3 3 2 2" xfId="612"/>
    <cellStyle name="Comma 2 2 2 3 3 2 3" xfId="740"/>
    <cellStyle name="Comma 2 2 2 3 3 3" xfId="548"/>
    <cellStyle name="Comma 2 2 2 3 3 4" xfId="676"/>
    <cellStyle name="Comma 2 2 2 3 4" xfId="347"/>
    <cellStyle name="Comma 2 2 2 3 4 2" xfId="580"/>
    <cellStyle name="Comma 2 2 2 3 4 3" xfId="708"/>
    <cellStyle name="Comma 2 2 2 3 5" xfId="412"/>
    <cellStyle name="Comma 2 2 2 3 6" xfId="644"/>
    <cellStyle name="Comma 2 2 2 4" xfId="291"/>
    <cellStyle name="Comma 2 2 2 4 2" xfId="323"/>
    <cellStyle name="Comma 2 2 2 4 2 2" xfId="387"/>
    <cellStyle name="Comma 2 2 2 4 2 2 2" xfId="620"/>
    <cellStyle name="Comma 2 2 2 4 2 2 3" xfId="748"/>
    <cellStyle name="Comma 2 2 2 4 2 3" xfId="556"/>
    <cellStyle name="Comma 2 2 2 4 2 4" xfId="684"/>
    <cellStyle name="Comma 2 2 2 4 3" xfId="355"/>
    <cellStyle name="Comma 2 2 2 4 3 2" xfId="588"/>
    <cellStyle name="Comma 2 2 2 4 3 3" xfId="716"/>
    <cellStyle name="Comma 2 2 2 4 4" xfId="524"/>
    <cellStyle name="Comma 2 2 2 4 5" xfId="652"/>
    <cellStyle name="Comma 2 2 2 5" xfId="307"/>
    <cellStyle name="Comma 2 2 2 5 2" xfId="371"/>
    <cellStyle name="Comma 2 2 2 5 2 2" xfId="604"/>
    <cellStyle name="Comma 2 2 2 5 2 3" xfId="732"/>
    <cellStyle name="Comma 2 2 2 5 3" xfId="540"/>
    <cellStyle name="Comma 2 2 2 5 4" xfId="668"/>
    <cellStyle name="Comma 2 2 2 6" xfId="339"/>
    <cellStyle name="Comma 2 2 2 6 2" xfId="572"/>
    <cellStyle name="Comma 2 2 2 6 3" xfId="700"/>
    <cellStyle name="Comma 2 2 2 7" xfId="403"/>
    <cellStyle name="Comma 2 2 2 8" xfId="636"/>
    <cellStyle name="Comma 2 2 3" xfId="167"/>
    <cellStyle name="Comma 2 2 3 2" xfId="279"/>
    <cellStyle name="Comma 2 2 3 2 2" xfId="302"/>
    <cellStyle name="Comma 2 2 3 2 2 2" xfId="334"/>
    <cellStyle name="Comma 2 2 3 2 2 2 2" xfId="398"/>
    <cellStyle name="Comma 2 2 3 2 2 2 2 2" xfId="631"/>
    <cellStyle name="Comma 2 2 3 2 2 2 2 3" xfId="759"/>
    <cellStyle name="Comma 2 2 3 2 2 2 3" xfId="567"/>
    <cellStyle name="Comma 2 2 3 2 2 2 4" xfId="695"/>
    <cellStyle name="Comma 2 2 3 2 2 3" xfId="366"/>
    <cellStyle name="Comma 2 2 3 2 2 3 2" xfId="599"/>
    <cellStyle name="Comma 2 2 3 2 2 3 3" xfId="727"/>
    <cellStyle name="Comma 2 2 3 2 2 4" xfId="535"/>
    <cellStyle name="Comma 2 2 3 2 2 5" xfId="663"/>
    <cellStyle name="Comma 2 2 3 2 3" xfId="318"/>
    <cellStyle name="Comma 2 2 3 2 3 2" xfId="382"/>
    <cellStyle name="Comma 2 2 3 2 3 2 2" xfId="615"/>
    <cellStyle name="Comma 2 2 3 2 3 2 3" xfId="743"/>
    <cellStyle name="Comma 2 2 3 2 3 3" xfId="551"/>
    <cellStyle name="Comma 2 2 3 2 3 4" xfId="679"/>
    <cellStyle name="Comma 2 2 3 2 4" xfId="350"/>
    <cellStyle name="Comma 2 2 3 2 4 2" xfId="583"/>
    <cellStyle name="Comma 2 2 3 2 4 3" xfId="711"/>
    <cellStyle name="Comma 2 2 3 2 5" xfId="512"/>
    <cellStyle name="Comma 2 2 3 2 6" xfId="647"/>
    <cellStyle name="Comma 2 2 3 3" xfId="294"/>
    <cellStyle name="Comma 2 2 3 3 2" xfId="326"/>
    <cellStyle name="Comma 2 2 3 3 2 2" xfId="390"/>
    <cellStyle name="Comma 2 2 3 3 2 2 2" xfId="623"/>
    <cellStyle name="Comma 2 2 3 3 2 2 3" xfId="751"/>
    <cellStyle name="Comma 2 2 3 3 2 3" xfId="559"/>
    <cellStyle name="Comma 2 2 3 3 2 4" xfId="687"/>
    <cellStyle name="Comma 2 2 3 3 3" xfId="358"/>
    <cellStyle name="Comma 2 2 3 3 3 2" xfId="591"/>
    <cellStyle name="Comma 2 2 3 3 3 3" xfId="719"/>
    <cellStyle name="Comma 2 2 3 3 4" xfId="527"/>
    <cellStyle name="Comma 2 2 3 3 5" xfId="655"/>
    <cellStyle name="Comma 2 2 3 4" xfId="310"/>
    <cellStyle name="Comma 2 2 3 4 2" xfId="374"/>
    <cellStyle name="Comma 2 2 3 4 2 2" xfId="607"/>
    <cellStyle name="Comma 2 2 3 4 2 3" xfId="735"/>
    <cellStyle name="Comma 2 2 3 4 3" xfId="543"/>
    <cellStyle name="Comma 2 2 3 4 4" xfId="671"/>
    <cellStyle name="Comma 2 2 3 5" xfId="342"/>
    <cellStyle name="Comma 2 2 3 5 2" xfId="575"/>
    <cellStyle name="Comma 2 2 3 5 3" xfId="703"/>
    <cellStyle name="Comma 2 2 3 6" xfId="407"/>
    <cellStyle name="Comma 2 2 3 7" xfId="639"/>
    <cellStyle name="Comma 2 2 4" xfId="178"/>
    <cellStyle name="Comma 2 2 4 2" xfId="298"/>
    <cellStyle name="Comma 2 2 4 2 2" xfId="330"/>
    <cellStyle name="Comma 2 2 4 2 2 2" xfId="394"/>
    <cellStyle name="Comma 2 2 4 2 2 2 2" xfId="627"/>
    <cellStyle name="Comma 2 2 4 2 2 2 3" xfId="755"/>
    <cellStyle name="Comma 2 2 4 2 2 3" xfId="563"/>
    <cellStyle name="Comma 2 2 4 2 2 4" xfId="691"/>
    <cellStyle name="Comma 2 2 4 2 3" xfId="362"/>
    <cellStyle name="Comma 2 2 4 2 3 2" xfId="595"/>
    <cellStyle name="Comma 2 2 4 2 3 3" xfId="723"/>
    <cellStyle name="Comma 2 2 4 2 4" xfId="531"/>
    <cellStyle name="Comma 2 2 4 2 5" xfId="659"/>
    <cellStyle name="Comma 2 2 4 3" xfId="314"/>
    <cellStyle name="Comma 2 2 4 3 2" xfId="378"/>
    <cellStyle name="Comma 2 2 4 3 2 2" xfId="611"/>
    <cellStyle name="Comma 2 2 4 3 2 3" xfId="739"/>
    <cellStyle name="Comma 2 2 4 3 3" xfId="547"/>
    <cellStyle name="Comma 2 2 4 3 4" xfId="675"/>
    <cellStyle name="Comma 2 2 4 4" xfId="346"/>
    <cellStyle name="Comma 2 2 4 4 2" xfId="579"/>
    <cellStyle name="Comma 2 2 4 4 3" xfId="707"/>
    <cellStyle name="Comma 2 2 4 5" xfId="411"/>
    <cellStyle name="Comma 2 2 4 6" xfId="643"/>
    <cellStyle name="Comma 2 2 5" xfId="290"/>
    <cellStyle name="Comma 2 2 5 2" xfId="322"/>
    <cellStyle name="Comma 2 2 5 2 2" xfId="386"/>
    <cellStyle name="Comma 2 2 5 2 2 2" xfId="619"/>
    <cellStyle name="Comma 2 2 5 2 2 3" xfId="747"/>
    <cellStyle name="Comma 2 2 5 2 3" xfId="555"/>
    <cellStyle name="Comma 2 2 5 2 4" xfId="683"/>
    <cellStyle name="Comma 2 2 5 3" xfId="354"/>
    <cellStyle name="Comma 2 2 5 3 2" xfId="587"/>
    <cellStyle name="Comma 2 2 5 3 3" xfId="715"/>
    <cellStyle name="Comma 2 2 5 4" xfId="523"/>
    <cellStyle name="Comma 2 2 5 5" xfId="651"/>
    <cellStyle name="Comma 2 2 6" xfId="306"/>
    <cellStyle name="Comma 2 2 6 2" xfId="370"/>
    <cellStyle name="Comma 2 2 6 2 2" xfId="603"/>
    <cellStyle name="Comma 2 2 6 2 3" xfId="731"/>
    <cellStyle name="Comma 2 2 6 3" xfId="539"/>
    <cellStyle name="Comma 2 2 6 4" xfId="667"/>
    <cellStyle name="Comma 2 2 7" xfId="338"/>
    <cellStyle name="Comma 2 2 7 2" xfId="571"/>
    <cellStyle name="Comma 2 2 7 3" xfId="699"/>
    <cellStyle name="Comma 2 2 8" xfId="402"/>
    <cellStyle name="Comma 2 2 9" xfId="635"/>
    <cellStyle name="Comma 2 3" xfId="166"/>
    <cellStyle name="Comma 2 3 2" xfId="278"/>
    <cellStyle name="Comma 2 3 2 2" xfId="301"/>
    <cellStyle name="Comma 2 3 2 2 2" xfId="333"/>
    <cellStyle name="Comma 2 3 2 2 2 2" xfId="397"/>
    <cellStyle name="Comma 2 3 2 2 2 2 2" xfId="630"/>
    <cellStyle name="Comma 2 3 2 2 2 2 3" xfId="758"/>
    <cellStyle name="Comma 2 3 2 2 2 3" xfId="566"/>
    <cellStyle name="Comma 2 3 2 2 2 4" xfId="694"/>
    <cellStyle name="Comma 2 3 2 2 3" xfId="365"/>
    <cellStyle name="Comma 2 3 2 2 3 2" xfId="598"/>
    <cellStyle name="Comma 2 3 2 2 3 3" xfId="726"/>
    <cellStyle name="Comma 2 3 2 2 4" xfId="534"/>
    <cellStyle name="Comma 2 3 2 2 5" xfId="662"/>
    <cellStyle name="Comma 2 3 2 3" xfId="317"/>
    <cellStyle name="Comma 2 3 2 3 2" xfId="381"/>
    <cellStyle name="Comma 2 3 2 3 2 2" xfId="614"/>
    <cellStyle name="Comma 2 3 2 3 2 3" xfId="742"/>
    <cellStyle name="Comma 2 3 2 3 3" xfId="550"/>
    <cellStyle name="Comma 2 3 2 3 4" xfId="678"/>
    <cellStyle name="Comma 2 3 2 4" xfId="349"/>
    <cellStyle name="Comma 2 3 2 4 2" xfId="582"/>
    <cellStyle name="Comma 2 3 2 4 3" xfId="710"/>
    <cellStyle name="Comma 2 3 2 5" xfId="511"/>
    <cellStyle name="Comma 2 3 2 6" xfId="646"/>
    <cellStyle name="Comma 2 3 3" xfId="293"/>
    <cellStyle name="Comma 2 3 3 2" xfId="325"/>
    <cellStyle name="Comma 2 3 3 2 2" xfId="389"/>
    <cellStyle name="Comma 2 3 3 2 2 2" xfId="622"/>
    <cellStyle name="Comma 2 3 3 2 2 3" xfId="750"/>
    <cellStyle name="Comma 2 3 3 2 3" xfId="558"/>
    <cellStyle name="Comma 2 3 3 2 4" xfId="686"/>
    <cellStyle name="Comma 2 3 3 3" xfId="357"/>
    <cellStyle name="Comma 2 3 3 3 2" xfId="590"/>
    <cellStyle name="Comma 2 3 3 3 3" xfId="718"/>
    <cellStyle name="Comma 2 3 3 4" xfId="526"/>
    <cellStyle name="Comma 2 3 3 5" xfId="654"/>
    <cellStyle name="Comma 2 3 4" xfId="309"/>
    <cellStyle name="Comma 2 3 4 2" xfId="373"/>
    <cellStyle name="Comma 2 3 4 2 2" xfId="606"/>
    <cellStyle name="Comma 2 3 4 2 3" xfId="734"/>
    <cellStyle name="Comma 2 3 4 3" xfId="542"/>
    <cellStyle name="Comma 2 3 4 4" xfId="670"/>
    <cellStyle name="Comma 2 3 5" xfId="341"/>
    <cellStyle name="Comma 2 3 5 2" xfId="574"/>
    <cellStyle name="Comma 2 3 5 3" xfId="702"/>
    <cellStyle name="Comma 2 3 6" xfId="406"/>
    <cellStyle name="Comma 2 3 7" xfId="638"/>
    <cellStyle name="Comma 2 4" xfId="177"/>
    <cellStyle name="Comma 2 4 2" xfId="297"/>
    <cellStyle name="Comma 2 4 2 2" xfId="329"/>
    <cellStyle name="Comma 2 4 2 2 2" xfId="393"/>
    <cellStyle name="Comma 2 4 2 2 2 2" xfId="626"/>
    <cellStyle name="Comma 2 4 2 2 2 3" xfId="754"/>
    <cellStyle name="Comma 2 4 2 2 3" xfId="562"/>
    <cellStyle name="Comma 2 4 2 2 4" xfId="690"/>
    <cellStyle name="Comma 2 4 2 3" xfId="361"/>
    <cellStyle name="Comma 2 4 2 3 2" xfId="594"/>
    <cellStyle name="Comma 2 4 2 3 3" xfId="722"/>
    <cellStyle name="Comma 2 4 2 4" xfId="530"/>
    <cellStyle name="Comma 2 4 2 5" xfId="658"/>
    <cellStyle name="Comma 2 4 3" xfId="313"/>
    <cellStyle name="Comma 2 4 3 2" xfId="377"/>
    <cellStyle name="Comma 2 4 3 2 2" xfId="610"/>
    <cellStyle name="Comma 2 4 3 2 3" xfId="738"/>
    <cellStyle name="Comma 2 4 3 3" xfId="546"/>
    <cellStyle name="Comma 2 4 3 4" xfId="674"/>
    <cellStyle name="Comma 2 4 4" xfId="345"/>
    <cellStyle name="Comma 2 4 4 2" xfId="578"/>
    <cellStyle name="Comma 2 4 4 3" xfId="706"/>
    <cellStyle name="Comma 2 4 5" xfId="410"/>
    <cellStyle name="Comma 2 4 6" xfId="642"/>
    <cellStyle name="Comma 2 5" xfId="289"/>
    <cellStyle name="Comma 2 5 2" xfId="321"/>
    <cellStyle name="Comma 2 5 2 2" xfId="385"/>
    <cellStyle name="Comma 2 5 2 2 2" xfId="618"/>
    <cellStyle name="Comma 2 5 2 2 3" xfId="746"/>
    <cellStyle name="Comma 2 5 2 3" xfId="554"/>
    <cellStyle name="Comma 2 5 2 4" xfId="682"/>
    <cellStyle name="Comma 2 5 3" xfId="353"/>
    <cellStyle name="Comma 2 5 3 2" xfId="586"/>
    <cellStyle name="Comma 2 5 3 3" xfId="714"/>
    <cellStyle name="Comma 2 5 4" xfId="522"/>
    <cellStyle name="Comma 2 5 5" xfId="650"/>
    <cellStyle name="Comma 2 6" xfId="305"/>
    <cellStyle name="Comma 2 6 2" xfId="369"/>
    <cellStyle name="Comma 2 6 2 2" xfId="602"/>
    <cellStyle name="Comma 2 6 2 3" xfId="730"/>
    <cellStyle name="Comma 2 6 3" xfId="538"/>
    <cellStyle name="Comma 2 6 4" xfId="666"/>
    <cellStyle name="Comma 2 7" xfId="337"/>
    <cellStyle name="Comma 2 7 2" xfId="570"/>
    <cellStyle name="Comma 2 7 3" xfId="698"/>
    <cellStyle name="Comma 2 8" xfId="401"/>
    <cellStyle name="Comma 2 9" xfId="634"/>
    <cellStyle name="Comma 3" xfId="169"/>
    <cellStyle name="Comma 3 2" xfId="281"/>
    <cellStyle name="Comma 3 2 2" xfId="304"/>
    <cellStyle name="Comma 3 2 2 2" xfId="336"/>
    <cellStyle name="Comma 3 2 2 2 2" xfId="400"/>
    <cellStyle name="Comma 3 2 2 2 2 2" xfId="633"/>
    <cellStyle name="Comma 3 2 2 2 2 3" xfId="761"/>
    <cellStyle name="Comma 3 2 2 2 3" xfId="569"/>
    <cellStyle name="Comma 3 2 2 2 4" xfId="697"/>
    <cellStyle name="Comma 3 2 2 3" xfId="368"/>
    <cellStyle name="Comma 3 2 2 3 2" xfId="601"/>
    <cellStyle name="Comma 3 2 2 3 3" xfId="729"/>
    <cellStyle name="Comma 3 2 2 4" xfId="537"/>
    <cellStyle name="Comma 3 2 2 5" xfId="665"/>
    <cellStyle name="Comma 3 2 3" xfId="320"/>
    <cellStyle name="Comma 3 2 3 2" xfId="384"/>
    <cellStyle name="Comma 3 2 3 2 2" xfId="617"/>
    <cellStyle name="Comma 3 2 3 2 3" xfId="745"/>
    <cellStyle name="Comma 3 2 3 3" xfId="553"/>
    <cellStyle name="Comma 3 2 3 4" xfId="681"/>
    <cellStyle name="Comma 3 2 4" xfId="352"/>
    <cellStyle name="Comma 3 2 4 2" xfId="585"/>
    <cellStyle name="Comma 3 2 4 3" xfId="713"/>
    <cellStyle name="Comma 3 2 5" xfId="514"/>
    <cellStyle name="Comma 3 2 6" xfId="649"/>
    <cellStyle name="Comma 3 3" xfId="296"/>
    <cellStyle name="Comma 3 3 2" xfId="328"/>
    <cellStyle name="Comma 3 3 2 2" xfId="392"/>
    <cellStyle name="Comma 3 3 2 2 2" xfId="625"/>
    <cellStyle name="Comma 3 3 2 2 3" xfId="753"/>
    <cellStyle name="Comma 3 3 2 3" xfId="561"/>
    <cellStyle name="Comma 3 3 2 4" xfId="689"/>
    <cellStyle name="Comma 3 3 3" xfId="360"/>
    <cellStyle name="Comma 3 3 3 2" xfId="593"/>
    <cellStyle name="Comma 3 3 3 3" xfId="721"/>
    <cellStyle name="Comma 3 3 4" xfId="529"/>
    <cellStyle name="Comma 3 3 5" xfId="657"/>
    <cellStyle name="Comma 3 4" xfId="312"/>
    <cellStyle name="Comma 3 4 2" xfId="376"/>
    <cellStyle name="Comma 3 4 2 2" xfId="609"/>
    <cellStyle name="Comma 3 4 2 3" xfId="737"/>
    <cellStyle name="Comma 3 4 3" xfId="545"/>
    <cellStyle name="Comma 3 4 4" xfId="673"/>
    <cellStyle name="Comma 3 5" xfId="344"/>
    <cellStyle name="Comma 3 5 2" xfId="577"/>
    <cellStyle name="Comma 3 5 3" xfId="705"/>
    <cellStyle name="Comma 3 6" xfId="409"/>
    <cellStyle name="Comma 3 7" xfId="641"/>
    <cellStyle name="Comma 4" xfId="180"/>
    <cellStyle name="Comma 4 2" xfId="300"/>
    <cellStyle name="Comma 4 2 2" xfId="332"/>
    <cellStyle name="Comma 4 2 2 2" xfId="396"/>
    <cellStyle name="Comma 4 2 2 2 2" xfId="629"/>
    <cellStyle name="Comma 4 2 2 2 3" xfId="757"/>
    <cellStyle name="Comma 4 2 2 3" xfId="565"/>
    <cellStyle name="Comma 4 2 2 4" xfId="693"/>
    <cellStyle name="Comma 4 2 3" xfId="364"/>
    <cellStyle name="Comma 4 2 3 2" xfId="597"/>
    <cellStyle name="Comma 4 2 3 3" xfId="725"/>
    <cellStyle name="Comma 4 2 4" xfId="533"/>
    <cellStyle name="Comma 4 2 5" xfId="661"/>
    <cellStyle name="Comma 4 3" xfId="316"/>
    <cellStyle name="Comma 4 3 2" xfId="380"/>
    <cellStyle name="Comma 4 3 2 2" xfId="613"/>
    <cellStyle name="Comma 4 3 2 3" xfId="741"/>
    <cellStyle name="Comma 4 3 3" xfId="549"/>
    <cellStyle name="Comma 4 3 4" xfId="677"/>
    <cellStyle name="Comma 4 4" xfId="348"/>
    <cellStyle name="Comma 4 4 2" xfId="581"/>
    <cellStyle name="Comma 4 4 3" xfId="709"/>
    <cellStyle name="Comma 4 5" xfId="413"/>
    <cellStyle name="Comma 4 6" xfId="645"/>
    <cellStyle name="Comma 5" xfId="292"/>
    <cellStyle name="Comma 5 2" xfId="324"/>
    <cellStyle name="Comma 5 2 2" xfId="388"/>
    <cellStyle name="Comma 5 2 2 2" xfId="621"/>
    <cellStyle name="Comma 5 2 2 3" xfId="749"/>
    <cellStyle name="Comma 5 2 3" xfId="557"/>
    <cellStyle name="Comma 5 2 4" xfId="685"/>
    <cellStyle name="Comma 5 3" xfId="356"/>
    <cellStyle name="Comma 5 3 2" xfId="589"/>
    <cellStyle name="Comma 5 3 3" xfId="717"/>
    <cellStyle name="Comma 5 4" xfId="525"/>
    <cellStyle name="Comma 5 5" xfId="653"/>
    <cellStyle name="Comma 6" xfId="308"/>
    <cellStyle name="Comma 6 2" xfId="372"/>
    <cellStyle name="Comma 6 2 2" xfId="605"/>
    <cellStyle name="Comma 6 2 3" xfId="733"/>
    <cellStyle name="Comma 6 3" xfId="541"/>
    <cellStyle name="Comma 6 4" xfId="669"/>
    <cellStyle name="Comma 7" xfId="340"/>
    <cellStyle name="Comma 7 2" xfId="573"/>
    <cellStyle name="Comma 7 3" xfId="701"/>
    <cellStyle name="Comma 8" xfId="405"/>
    <cellStyle name="Comma 9" xfId="637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 10 2" xfId="10"/>
    <cellStyle name="Normal 11" xfId="872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" xfId="866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" xfId="870"/>
    <cellStyle name="Normal 704" xfId="66"/>
    <cellStyle name="Normal 708" xfId="67"/>
    <cellStyle name="Normal 761" xfId="46"/>
    <cellStyle name="Normal 78 2" xfId="18"/>
    <cellStyle name="Normal 8" xfId="868"/>
    <cellStyle name="Normal 86 2" xfId="35"/>
    <cellStyle name="Normal 9" xfId="871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Гиперссылка" xfId="164" builtinId="8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" xfId="0" builtinId="0"/>
    <cellStyle name="Обычный 2" xfId="25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Финансовый" xfId="51" builtinId="3"/>
    <cellStyle name="Хороший" xfId="151"/>
    <cellStyle name="Хороший 2" xfId="264"/>
    <cellStyle name="Хороший 2 2" xfId="497"/>
    <cellStyle name="Хороший 2 2 2" xfId="845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lnoydom.ru/local/ajax/makeExel/download.php?section=730" TargetMode="External"/><Relationship Id="rId13" Type="http://schemas.openxmlformats.org/officeDocument/2006/relationships/hyperlink" Target="http://www.omsk.spk.ru/price/spk-omsk/_m_/61326/_p_/file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uraltrubostal.com/files/0198.xlsx" TargetMode="External"/><Relationship Id="rId7" Type="http://schemas.openxmlformats.org/officeDocument/2006/relationships/hyperlink" Target="http://steel-holding.ru/polosa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hyperlink" Target="http://gkmonolit.info/price/beton-tovarnyy/" TargetMode="External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www.omsk.spk.ru/price/spk-omsk/_m_/61326/_p_/file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ravnopolochnyj-ugolok" TargetMode="External"/><Relationship Id="rId11" Type="http://schemas.openxmlformats.org/officeDocument/2006/relationships/hyperlink" Target="http://www.rosmetalloprokat.ru/" TargetMode="External"/><Relationship Id="rId5" Type="http://schemas.openxmlformats.org/officeDocument/2006/relationships/hyperlink" Target="http://steel-holding.ru/polosa" TargetMode="External"/><Relationship Id="rId15" Type="http://schemas.openxmlformats.org/officeDocument/2006/relationships/hyperlink" Target="http://www.omsk.spk.ru/price/spk-omsk/_m_/61326/_p_/file/" TargetMode="External"/><Relationship Id="rId10" Type="http://schemas.openxmlformats.org/officeDocument/2006/relationships/hyperlink" Target="http://prom77.ru/d/36898/d/prays-list-promtehmet-m.xls" TargetMode="External"/><Relationship Id="rId4" Type="http://schemas.openxmlformats.org/officeDocument/2006/relationships/hyperlink" Target="http://szmetal.ru/d/214675/d/nerz_zelezaria.xls" TargetMode="External"/><Relationship Id="rId9" Type="http://schemas.openxmlformats.org/officeDocument/2006/relationships/hyperlink" Target="http://szmetal.ru/d/214675/d/black1_0.xls" TargetMode="External"/><Relationship Id="rId14" Type="http://schemas.openxmlformats.org/officeDocument/2006/relationships/hyperlink" Target="http://www.omsk.spk.ru/price/spk-omsk/_m_/61326/_p_/fil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hyperlink" Target="http://gkmonolit.info/price/beton-tovarnyy/" TargetMode="External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osmetalloprokat.ru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rosmetalloproka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15"/>
  <sheetViews>
    <sheetView tabSelected="1" zoomScale="85" zoomScaleNormal="85" workbookViewId="0">
      <pane xSplit="2" ySplit="3" topLeftCell="M58" activePane="bottomRight" state="frozen"/>
      <selection pane="topRight" activeCell="C1" sqref="C1"/>
      <selection pane="bottomLeft" activeCell="A4" sqref="A4"/>
      <selection pane="bottomRight" activeCell="Q66" sqref="Q66"/>
    </sheetView>
  </sheetViews>
  <sheetFormatPr defaultColWidth="9.1796875" defaultRowHeight="14.5" x14ac:dyDescent="0.35"/>
  <cols>
    <col min="1" max="1" width="16.26953125" style="2" customWidth="1"/>
    <col min="2" max="2" width="27.26953125" style="2" customWidth="1"/>
    <col min="3" max="3" width="10.453125" style="4" customWidth="1"/>
    <col min="4" max="4" width="6.81640625" style="216" customWidth="1"/>
    <col min="5" max="5" width="7.1796875" style="216" bestFit="1" customWidth="1"/>
    <col min="6" max="6" width="8.81640625" style="2" customWidth="1"/>
    <col min="7" max="7" width="6.26953125" style="2" bestFit="1" customWidth="1"/>
    <col min="8" max="8" width="13.7265625" style="2" customWidth="1"/>
    <col min="9" max="9" width="10.26953125" style="2" customWidth="1"/>
    <col min="10" max="10" width="14.54296875" style="2" customWidth="1"/>
    <col min="11" max="11" width="21.1796875" style="2" customWidth="1"/>
    <col min="12" max="12" width="4.54296875" style="4" bestFit="1" customWidth="1"/>
    <col min="13" max="13" width="3.453125" style="2" bestFit="1" customWidth="1"/>
    <col min="14" max="14" width="2.453125" style="2" bestFit="1" customWidth="1"/>
    <col min="15" max="15" width="13.54296875" style="2" customWidth="1"/>
    <col min="16" max="16" width="3.1796875" style="2" customWidth="1"/>
    <col min="17" max="17" width="18.453125" style="2" customWidth="1"/>
    <col min="18" max="18" width="17.81640625" style="2" customWidth="1"/>
    <col min="19" max="19" width="22.26953125" style="2" customWidth="1"/>
    <col min="20" max="20" width="15.54296875" style="2" customWidth="1"/>
    <col min="21" max="21" width="7.1796875" style="2" bestFit="1" customWidth="1"/>
    <col min="22" max="22" width="43.54296875" style="2" customWidth="1"/>
    <col min="23" max="27" width="3.81640625" style="2" bestFit="1" customWidth="1"/>
    <col min="28" max="28" width="37.453125" style="32" bestFit="1" customWidth="1"/>
    <col min="29" max="16384" width="9.1796875" style="2"/>
  </cols>
  <sheetData>
    <row r="1" spans="1:28" ht="19.5" customHeight="1" thickBot="1" x14ac:dyDescent="0.5">
      <c r="A1" s="1" t="s">
        <v>839</v>
      </c>
      <c r="C1" s="500" t="s">
        <v>529</v>
      </c>
      <c r="D1" s="501"/>
      <c r="E1" s="501"/>
      <c r="F1" s="501"/>
      <c r="G1" s="501"/>
      <c r="H1" s="501"/>
      <c r="I1" s="501"/>
      <c r="J1" s="501"/>
      <c r="K1" s="29" t="s">
        <v>19</v>
      </c>
      <c r="L1" s="28"/>
      <c r="M1" s="27"/>
      <c r="N1" s="27"/>
      <c r="O1" s="27"/>
      <c r="P1" s="512" t="s">
        <v>288</v>
      </c>
      <c r="Q1" s="505" t="s">
        <v>14</v>
      </c>
      <c r="R1" s="507" t="s">
        <v>296</v>
      </c>
      <c r="S1" s="507" t="s">
        <v>825</v>
      </c>
      <c r="T1" s="507" t="s">
        <v>736</v>
      </c>
      <c r="W1" s="510" t="s">
        <v>13</v>
      </c>
      <c r="X1" s="510" t="s">
        <v>12</v>
      </c>
      <c r="Y1" s="510" t="s">
        <v>11</v>
      </c>
      <c r="Z1" s="510" t="s">
        <v>10</v>
      </c>
      <c r="AA1" s="510" t="s">
        <v>9</v>
      </c>
      <c r="AB1" s="502" t="s">
        <v>15</v>
      </c>
    </row>
    <row r="2" spans="1:28" ht="29.25" customHeight="1" x14ac:dyDescent="0.35">
      <c r="P2" s="511"/>
      <c r="Q2" s="506"/>
      <c r="R2" s="508"/>
      <c r="S2" s="508"/>
      <c r="T2" s="509"/>
      <c r="W2" s="506"/>
      <c r="X2" s="506"/>
      <c r="Y2" s="506"/>
      <c r="Z2" s="506"/>
      <c r="AA2" s="506"/>
      <c r="AB2" s="503"/>
    </row>
    <row r="3" spans="1:28" s="5" customFormat="1" x14ac:dyDescent="0.35">
      <c r="A3" s="5" t="s">
        <v>0</v>
      </c>
      <c r="B3" s="5" t="s">
        <v>281</v>
      </c>
      <c r="C3" s="6" t="s">
        <v>2</v>
      </c>
      <c r="D3" s="223" t="s">
        <v>127</v>
      </c>
      <c r="E3" s="224" t="s">
        <v>137</v>
      </c>
      <c r="F3" s="5" t="s">
        <v>105</v>
      </c>
      <c r="G3" s="5" t="s">
        <v>8</v>
      </c>
      <c r="H3" s="5" t="s">
        <v>282</v>
      </c>
      <c r="I3" s="5" t="s">
        <v>283</v>
      </c>
      <c r="J3" s="5" t="s">
        <v>284</v>
      </c>
      <c r="K3" s="25" t="s">
        <v>285</v>
      </c>
      <c r="L3" s="26" t="s">
        <v>7</v>
      </c>
      <c r="M3" s="25" t="s">
        <v>6</v>
      </c>
      <c r="N3" s="25" t="s">
        <v>5</v>
      </c>
      <c r="O3" s="6" t="s">
        <v>286</v>
      </c>
      <c r="P3" s="501"/>
      <c r="Q3" s="5" t="s">
        <v>287</v>
      </c>
      <c r="U3" s="5" t="s">
        <v>4</v>
      </c>
      <c r="V3" s="5" t="s">
        <v>174</v>
      </c>
      <c r="W3" s="511"/>
      <c r="X3" s="511"/>
      <c r="Y3" s="511"/>
      <c r="Z3" s="511"/>
      <c r="AA3" s="511"/>
      <c r="AB3" s="504"/>
    </row>
    <row r="4" spans="1:28" s="20" customFormat="1" x14ac:dyDescent="0.35">
      <c r="A4" s="2"/>
      <c r="B4" s="23" t="s">
        <v>74</v>
      </c>
      <c r="C4" s="24" t="s">
        <v>74</v>
      </c>
      <c r="D4" s="225">
        <v>4</v>
      </c>
      <c r="E4" s="225" t="s">
        <v>2</v>
      </c>
      <c r="F4" s="110" t="s">
        <v>145</v>
      </c>
      <c r="H4" s="111" t="s">
        <v>146</v>
      </c>
      <c r="I4" s="23" t="s">
        <v>113</v>
      </c>
      <c r="J4" s="23" t="s">
        <v>74</v>
      </c>
      <c r="K4" s="23" t="s">
        <v>74</v>
      </c>
      <c r="L4" s="22" t="s">
        <v>1</v>
      </c>
      <c r="M4" s="35">
        <v>1</v>
      </c>
      <c r="N4" s="35">
        <v>3</v>
      </c>
      <c r="O4" s="21">
        <v>42350.599166666667</v>
      </c>
      <c r="AB4" s="31"/>
    </row>
    <row r="5" spans="1:28" s="20" customFormat="1" x14ac:dyDescent="0.35">
      <c r="A5" s="128" t="s">
        <v>320</v>
      </c>
      <c r="B5" s="23" t="s">
        <v>369</v>
      </c>
      <c r="C5" s="23" t="s">
        <v>369</v>
      </c>
      <c r="D5" s="225">
        <v>4</v>
      </c>
      <c r="E5" s="225" t="s">
        <v>2</v>
      </c>
      <c r="F5" s="110" t="s">
        <v>145</v>
      </c>
      <c r="H5" s="111" t="s">
        <v>146</v>
      </c>
      <c r="I5" s="23" t="s">
        <v>113</v>
      </c>
      <c r="J5" s="23" t="s">
        <v>369</v>
      </c>
      <c r="K5" s="23" t="s">
        <v>369</v>
      </c>
      <c r="L5" s="22" t="s">
        <v>1</v>
      </c>
      <c r="M5" s="88" t="s">
        <v>110</v>
      </c>
      <c r="N5" s="88" t="s">
        <v>111</v>
      </c>
      <c r="O5" s="21">
        <v>42379.854166666664</v>
      </c>
      <c r="Q5" s="23" t="s">
        <v>298</v>
      </c>
      <c r="R5" s="23" t="s">
        <v>377</v>
      </c>
      <c r="AB5" s="31" t="s">
        <v>321</v>
      </c>
    </row>
    <row r="6" spans="1:28" s="20" customFormat="1" x14ac:dyDescent="0.35">
      <c r="A6" s="2" t="s">
        <v>599</v>
      </c>
      <c r="B6" s="23" t="s">
        <v>109</v>
      </c>
      <c r="C6" s="23" t="s">
        <v>109</v>
      </c>
      <c r="D6" s="225">
        <v>4</v>
      </c>
      <c r="E6" s="225" t="s">
        <v>2</v>
      </c>
      <c r="F6" s="110" t="s">
        <v>145</v>
      </c>
      <c r="H6" s="111" t="s">
        <v>146</v>
      </c>
      <c r="I6" s="23" t="s">
        <v>113</v>
      </c>
      <c r="J6" s="23" t="s">
        <v>109</v>
      </c>
      <c r="K6" s="23" t="s">
        <v>109</v>
      </c>
      <c r="L6" s="22" t="s">
        <v>1</v>
      </c>
      <c r="M6" s="88" t="s">
        <v>110</v>
      </c>
      <c r="N6" s="88" t="s">
        <v>111</v>
      </c>
      <c r="O6" s="21">
        <v>42379.854166666664</v>
      </c>
      <c r="Q6" s="23" t="s">
        <v>133</v>
      </c>
      <c r="R6" s="23" t="s">
        <v>559</v>
      </c>
      <c r="AB6" s="31" t="s">
        <v>600</v>
      </c>
    </row>
    <row r="7" spans="1:28" s="20" customFormat="1" x14ac:dyDescent="0.35">
      <c r="A7" s="99" t="s">
        <v>119</v>
      </c>
      <c r="B7" s="23" t="s">
        <v>128</v>
      </c>
      <c r="C7" s="23" t="s">
        <v>128</v>
      </c>
      <c r="D7" s="225">
        <v>4</v>
      </c>
      <c r="E7" s="225" t="s">
        <v>2</v>
      </c>
      <c r="F7" s="110" t="s">
        <v>145</v>
      </c>
      <c r="H7" s="111" t="s">
        <v>146</v>
      </c>
      <c r="I7" s="23" t="s">
        <v>113</v>
      </c>
      <c r="J7" s="23" t="s">
        <v>128</v>
      </c>
      <c r="K7" s="23" t="s">
        <v>104</v>
      </c>
      <c r="L7" s="22" t="s">
        <v>58</v>
      </c>
      <c r="M7" s="88" t="s">
        <v>110</v>
      </c>
      <c r="N7" s="88" t="s">
        <v>111</v>
      </c>
      <c r="O7" s="21">
        <v>42381.878472222219</v>
      </c>
      <c r="AB7" s="31"/>
    </row>
    <row r="8" spans="1:28" s="20" customFormat="1" x14ac:dyDescent="0.35">
      <c r="A8" s="135" t="s">
        <v>195</v>
      </c>
      <c r="B8" s="23" t="s">
        <v>196</v>
      </c>
      <c r="C8" s="23" t="s">
        <v>196</v>
      </c>
      <c r="D8" s="225">
        <v>4</v>
      </c>
      <c r="E8" s="225" t="s">
        <v>2</v>
      </c>
      <c r="F8" s="110" t="s">
        <v>145</v>
      </c>
      <c r="H8" s="111" t="s">
        <v>146</v>
      </c>
      <c r="I8" s="23" t="s">
        <v>113</v>
      </c>
      <c r="J8" s="161" t="s">
        <v>196</v>
      </c>
      <c r="K8" s="23" t="s">
        <v>197</v>
      </c>
      <c r="L8" s="22" t="s">
        <v>58</v>
      </c>
      <c r="M8" s="88" t="s">
        <v>110</v>
      </c>
      <c r="N8" s="88" t="s">
        <v>198</v>
      </c>
      <c r="O8" s="21" t="s">
        <v>195</v>
      </c>
      <c r="AB8" s="31"/>
    </row>
    <row r="9" spans="1:28" s="20" customFormat="1" x14ac:dyDescent="0.35">
      <c r="A9" s="294" t="s">
        <v>649</v>
      </c>
      <c r="B9" s="23" t="s">
        <v>287</v>
      </c>
      <c r="C9" s="23" t="s">
        <v>287</v>
      </c>
      <c r="D9" s="225">
        <v>4</v>
      </c>
      <c r="E9" s="225" t="s">
        <v>2</v>
      </c>
      <c r="F9" s="110" t="s">
        <v>145</v>
      </c>
      <c r="H9" s="111" t="s">
        <v>146</v>
      </c>
      <c r="I9" s="23" t="s">
        <v>113</v>
      </c>
      <c r="J9" s="161" t="s">
        <v>287</v>
      </c>
      <c r="K9" s="23" t="s">
        <v>222</v>
      </c>
      <c r="L9" s="22" t="s">
        <v>58</v>
      </c>
      <c r="M9" s="88" t="s">
        <v>198</v>
      </c>
      <c r="N9" s="88" t="s">
        <v>198</v>
      </c>
      <c r="O9" s="448" t="s">
        <v>649</v>
      </c>
      <c r="AB9" s="31"/>
    </row>
    <row r="10" spans="1:28" s="20" customFormat="1" ht="15" thickBot="1" x14ac:dyDescent="0.4">
      <c r="A10" s="160" t="s">
        <v>114</v>
      </c>
      <c r="B10" s="23" t="s">
        <v>480</v>
      </c>
      <c r="C10" s="23" t="s">
        <v>480</v>
      </c>
      <c r="D10" s="225">
        <v>4</v>
      </c>
      <c r="E10" s="225" t="s">
        <v>2</v>
      </c>
      <c r="F10" s="110" t="s">
        <v>145</v>
      </c>
      <c r="H10" s="111" t="s">
        <v>146</v>
      </c>
      <c r="I10" s="96" t="s">
        <v>113</v>
      </c>
      <c r="J10" s="96" t="s">
        <v>480</v>
      </c>
      <c r="K10" s="23" t="s">
        <v>3</v>
      </c>
      <c r="L10" s="22" t="s">
        <v>1</v>
      </c>
      <c r="M10" s="35">
        <v>1</v>
      </c>
      <c r="N10" s="35">
        <v>3</v>
      </c>
      <c r="O10" s="21">
        <v>42350.599166666667</v>
      </c>
      <c r="AB10" s="31" t="s">
        <v>115</v>
      </c>
    </row>
    <row r="11" spans="1:28" s="70" customFormat="1" ht="15" thickTop="1" x14ac:dyDescent="0.35">
      <c r="A11" s="80" t="s">
        <v>832</v>
      </c>
      <c r="B11" s="71" t="s">
        <v>121</v>
      </c>
      <c r="C11" s="122">
        <v>7</v>
      </c>
      <c r="D11" s="226">
        <v>2</v>
      </c>
      <c r="E11" s="226">
        <v>7</v>
      </c>
      <c r="F11" s="71" t="s">
        <v>83</v>
      </c>
      <c r="H11" s="71" t="s">
        <v>147</v>
      </c>
      <c r="I11" s="2" t="s">
        <v>99</v>
      </c>
      <c r="J11" s="39" t="s">
        <v>121</v>
      </c>
      <c r="L11" s="72" t="s">
        <v>101</v>
      </c>
      <c r="O11" s="94" t="s">
        <v>832</v>
      </c>
      <c r="Q11" s="71" t="s">
        <v>102</v>
      </c>
      <c r="R11" s="70" t="s">
        <v>246</v>
      </c>
      <c r="S11" s="70" t="s">
        <v>277</v>
      </c>
      <c r="T11" s="71" t="s">
        <v>640</v>
      </c>
      <c r="AB11" s="89" t="s">
        <v>827</v>
      </c>
    </row>
    <row r="12" spans="1:28" s="99" customFormat="1" x14ac:dyDescent="0.35">
      <c r="A12" s="80" t="s">
        <v>833</v>
      </c>
      <c r="B12" s="135" t="s">
        <v>118</v>
      </c>
      <c r="C12" s="123">
        <v>1125</v>
      </c>
      <c r="D12" s="227">
        <v>2</v>
      </c>
      <c r="E12" s="227"/>
      <c r="F12" s="135" t="s">
        <v>83</v>
      </c>
      <c r="H12" s="135" t="s">
        <v>147</v>
      </c>
      <c r="I12" s="135" t="s">
        <v>99</v>
      </c>
      <c r="J12" s="135" t="s">
        <v>118</v>
      </c>
      <c r="L12" s="101" t="s">
        <v>117</v>
      </c>
      <c r="O12" s="85" t="s">
        <v>833</v>
      </c>
      <c r="Q12" s="135" t="s">
        <v>120</v>
      </c>
      <c r="R12" s="294" t="s">
        <v>664</v>
      </c>
      <c r="AB12" s="91" t="s">
        <v>818</v>
      </c>
    </row>
    <row r="13" spans="1:28" s="293" customFormat="1" x14ac:dyDescent="0.35">
      <c r="A13" s="80" t="s">
        <v>834</v>
      </c>
      <c r="B13" s="294" t="s">
        <v>660</v>
      </c>
      <c r="C13" s="123">
        <v>9</v>
      </c>
      <c r="D13" s="227">
        <v>2</v>
      </c>
      <c r="E13" s="227"/>
      <c r="F13" s="294" t="s">
        <v>83</v>
      </c>
      <c r="H13" s="294" t="s">
        <v>147</v>
      </c>
      <c r="I13" s="294" t="s">
        <v>99</v>
      </c>
      <c r="J13" s="294" t="s">
        <v>660</v>
      </c>
      <c r="L13" s="295" t="s">
        <v>83</v>
      </c>
      <c r="O13" s="85" t="s">
        <v>834</v>
      </c>
      <c r="Q13" s="294" t="s">
        <v>668</v>
      </c>
      <c r="R13" s="294" t="s">
        <v>670</v>
      </c>
      <c r="AB13" s="91" t="s">
        <v>835</v>
      </c>
    </row>
    <row r="14" spans="1:28" s="59" customFormat="1" x14ac:dyDescent="0.35">
      <c r="A14" s="80" t="s">
        <v>836</v>
      </c>
      <c r="B14" s="60" t="s">
        <v>381</v>
      </c>
      <c r="C14" s="123">
        <v>3</v>
      </c>
      <c r="D14" s="227">
        <v>2</v>
      </c>
      <c r="E14" s="227"/>
      <c r="F14" s="294" t="s">
        <v>83</v>
      </c>
      <c r="H14" s="294" t="s">
        <v>147</v>
      </c>
      <c r="I14" s="294" t="s">
        <v>99</v>
      </c>
      <c r="J14" s="60" t="s">
        <v>369</v>
      </c>
      <c r="L14" s="90" t="s">
        <v>83</v>
      </c>
      <c r="O14" s="85" t="s">
        <v>836</v>
      </c>
      <c r="Q14" s="60" t="s">
        <v>545</v>
      </c>
      <c r="R14" s="294" t="s">
        <v>680</v>
      </c>
      <c r="S14" s="293"/>
      <c r="AB14" s="91" t="s">
        <v>819</v>
      </c>
    </row>
    <row r="15" spans="1:28" s="293" customFormat="1" x14ac:dyDescent="0.35">
      <c r="A15" s="80" t="s">
        <v>837</v>
      </c>
      <c r="B15" s="294" t="s">
        <v>661</v>
      </c>
      <c r="C15" s="123">
        <v>7</v>
      </c>
      <c r="D15" s="227">
        <v>2</v>
      </c>
      <c r="E15" s="227"/>
      <c r="F15" s="294" t="s">
        <v>83</v>
      </c>
      <c r="H15" s="294" t="s">
        <v>147</v>
      </c>
      <c r="I15" s="294" t="s">
        <v>99</v>
      </c>
      <c r="J15" s="294" t="s">
        <v>661</v>
      </c>
      <c r="L15" s="295" t="s">
        <v>83</v>
      </c>
      <c r="O15" s="85" t="s">
        <v>837</v>
      </c>
      <c r="Q15" s="294" t="s">
        <v>684</v>
      </c>
      <c r="R15" s="294" t="s">
        <v>687</v>
      </c>
      <c r="AB15" s="91" t="s">
        <v>838</v>
      </c>
    </row>
    <row r="16" spans="1:28" ht="15" thickBot="1" x14ac:dyDescent="0.4">
      <c r="A16" s="95" t="s">
        <v>839</v>
      </c>
      <c r="B16" s="39" t="s">
        <v>79</v>
      </c>
      <c r="C16" s="124">
        <v>29</v>
      </c>
      <c r="D16" s="216">
        <v>2</v>
      </c>
      <c r="F16" s="39" t="s">
        <v>83</v>
      </c>
      <c r="H16" s="95" t="s">
        <v>147</v>
      </c>
      <c r="I16" s="95" t="s">
        <v>99</v>
      </c>
      <c r="J16" s="95" t="s">
        <v>79</v>
      </c>
      <c r="L16" s="41" t="s">
        <v>83</v>
      </c>
      <c r="O16" s="85" t="s">
        <v>839</v>
      </c>
      <c r="Q16" s="39" t="s">
        <v>122</v>
      </c>
      <c r="R16" s="131" t="s">
        <v>583</v>
      </c>
      <c r="S16" s="131" t="s">
        <v>579</v>
      </c>
      <c r="T16" s="120"/>
      <c r="AB16" s="92" t="s">
        <v>840</v>
      </c>
    </row>
    <row r="17" spans="1:28" s="168" customFormat="1" ht="15" thickTop="1" x14ac:dyDescent="0.35">
      <c r="A17" s="166" t="s">
        <v>189</v>
      </c>
      <c r="B17" s="166" t="s">
        <v>216</v>
      </c>
      <c r="C17" s="167">
        <v>7</v>
      </c>
      <c r="D17" s="228">
        <v>2</v>
      </c>
      <c r="E17" s="228">
        <v>7</v>
      </c>
      <c r="F17" s="166" t="s">
        <v>83</v>
      </c>
      <c r="H17" s="166" t="s">
        <v>215</v>
      </c>
      <c r="I17" s="166" t="s">
        <v>99</v>
      </c>
      <c r="J17" s="166" t="s">
        <v>121</v>
      </c>
      <c r="L17" s="169" t="s">
        <v>101</v>
      </c>
      <c r="O17" s="170">
        <v>42437.513888888891</v>
      </c>
      <c r="Q17" s="166" t="s">
        <v>102</v>
      </c>
      <c r="S17" s="166"/>
      <c r="T17" s="166"/>
      <c r="AB17" s="171" t="s">
        <v>190</v>
      </c>
    </row>
    <row r="18" spans="1:28" s="174" customFormat="1" x14ac:dyDescent="0.35">
      <c r="A18" s="165" t="s">
        <v>188</v>
      </c>
      <c r="B18" s="172" t="s">
        <v>217</v>
      </c>
      <c r="C18" s="173">
        <v>1133</v>
      </c>
      <c r="D18" s="229">
        <v>2</v>
      </c>
      <c r="E18" s="229"/>
      <c r="F18" s="172" t="s">
        <v>83</v>
      </c>
      <c r="H18" s="172" t="s">
        <v>215</v>
      </c>
      <c r="I18" s="172" t="s">
        <v>99</v>
      </c>
      <c r="J18" s="172" t="s">
        <v>118</v>
      </c>
      <c r="L18" s="175" t="s">
        <v>117</v>
      </c>
      <c r="O18" s="176">
        <v>42437.513888888891</v>
      </c>
      <c r="Q18" s="172" t="s">
        <v>120</v>
      </c>
      <c r="R18" s="172" t="s">
        <v>664</v>
      </c>
      <c r="AB18" s="177" t="s">
        <v>185</v>
      </c>
    </row>
    <row r="19" spans="1:28" s="174" customFormat="1" x14ac:dyDescent="0.35">
      <c r="A19" s="165" t="s">
        <v>188</v>
      </c>
      <c r="B19" s="172" t="s">
        <v>662</v>
      </c>
      <c r="C19" s="173">
        <v>1133</v>
      </c>
      <c r="D19" s="229">
        <v>2</v>
      </c>
      <c r="E19" s="229"/>
      <c r="F19" s="172" t="s">
        <v>83</v>
      </c>
      <c r="H19" s="172" t="s">
        <v>215</v>
      </c>
      <c r="I19" s="172" t="s">
        <v>99</v>
      </c>
      <c r="J19" s="172" t="s">
        <v>660</v>
      </c>
      <c r="L19" s="175" t="s">
        <v>117</v>
      </c>
      <c r="O19" s="176">
        <v>42437.513888888891</v>
      </c>
      <c r="Q19" s="172" t="s">
        <v>668</v>
      </c>
      <c r="R19" s="174" t="s">
        <v>670</v>
      </c>
      <c r="AB19" s="177"/>
    </row>
    <row r="20" spans="1:28" s="174" customFormat="1" x14ac:dyDescent="0.35">
      <c r="A20" s="165" t="s">
        <v>375</v>
      </c>
      <c r="B20" s="172" t="s">
        <v>410</v>
      </c>
      <c r="C20" s="173">
        <v>1133</v>
      </c>
      <c r="D20" s="229">
        <v>4</v>
      </c>
      <c r="E20" s="229"/>
      <c r="F20" s="172" t="s">
        <v>83</v>
      </c>
      <c r="H20" s="172" t="s">
        <v>147</v>
      </c>
      <c r="I20" s="172" t="s">
        <v>99</v>
      </c>
      <c r="J20" s="172" t="s">
        <v>381</v>
      </c>
      <c r="L20" s="175" t="s">
        <v>83</v>
      </c>
      <c r="O20" s="176">
        <v>42384.03328703704</v>
      </c>
      <c r="Q20" s="172" t="s">
        <v>545</v>
      </c>
      <c r="R20" s="172" t="s">
        <v>680</v>
      </c>
      <c r="AB20" s="177" t="s">
        <v>185</v>
      </c>
    </row>
    <row r="21" spans="1:28" s="174" customFormat="1" x14ac:dyDescent="0.35">
      <c r="A21" s="165" t="s">
        <v>375</v>
      </c>
      <c r="B21" s="172" t="s">
        <v>663</v>
      </c>
      <c r="C21" s="173">
        <v>1133</v>
      </c>
      <c r="D21" s="229">
        <v>4</v>
      </c>
      <c r="E21" s="229"/>
      <c r="F21" s="172" t="s">
        <v>83</v>
      </c>
      <c r="H21" s="172" t="s">
        <v>147</v>
      </c>
      <c r="I21" s="172" t="s">
        <v>99</v>
      </c>
      <c r="J21" s="172" t="s">
        <v>661</v>
      </c>
      <c r="L21" s="175" t="s">
        <v>83</v>
      </c>
      <c r="O21" s="176">
        <v>42384.03328703704</v>
      </c>
      <c r="Q21" s="172" t="s">
        <v>684</v>
      </c>
      <c r="R21" s="172" t="s">
        <v>687</v>
      </c>
      <c r="AB21" s="177"/>
    </row>
    <row r="22" spans="1:28" s="254" customFormat="1" ht="15" thickBot="1" x14ac:dyDescent="0.4">
      <c r="A22" s="254" t="s">
        <v>183</v>
      </c>
      <c r="B22" s="255" t="s">
        <v>218</v>
      </c>
      <c r="C22" s="256">
        <v>105</v>
      </c>
      <c r="D22" s="257">
        <v>2</v>
      </c>
      <c r="E22" s="257"/>
      <c r="F22" s="255" t="s">
        <v>83</v>
      </c>
      <c r="H22" s="255" t="s">
        <v>215</v>
      </c>
      <c r="I22" s="255" t="s">
        <v>99</v>
      </c>
      <c r="J22" s="255" t="s">
        <v>79</v>
      </c>
      <c r="L22" s="258" t="s">
        <v>83</v>
      </c>
      <c r="O22" s="259">
        <v>42437.513888888891</v>
      </c>
      <c r="Q22" s="255" t="s">
        <v>122</v>
      </c>
      <c r="R22" s="255" t="s">
        <v>583</v>
      </c>
      <c r="S22" s="255" t="s">
        <v>579</v>
      </c>
      <c r="AB22" s="260" t="s">
        <v>184</v>
      </c>
    </row>
    <row r="23" spans="1:28" s="307" customFormat="1" ht="15" thickTop="1" x14ac:dyDescent="0.35">
      <c r="A23" s="303" t="s">
        <v>688</v>
      </c>
      <c r="B23" s="304" t="s">
        <v>411</v>
      </c>
      <c r="C23" s="305">
        <v>3</v>
      </c>
      <c r="D23" s="306"/>
      <c r="E23" s="306"/>
      <c r="F23" s="304" t="s">
        <v>83</v>
      </c>
      <c r="H23" s="308" t="s">
        <v>412</v>
      </c>
      <c r="I23" s="308" t="s">
        <v>413</v>
      </c>
      <c r="J23" s="308" t="s">
        <v>369</v>
      </c>
      <c r="L23" s="309" t="s">
        <v>83</v>
      </c>
      <c r="O23" s="310" t="s">
        <v>688</v>
      </c>
      <c r="Q23" s="304" t="s">
        <v>298</v>
      </c>
      <c r="R23" s="304" t="s">
        <v>618</v>
      </c>
      <c r="S23" s="304" t="s">
        <v>416</v>
      </c>
      <c r="T23" s="311"/>
      <c r="AB23" s="312" t="s">
        <v>689</v>
      </c>
    </row>
    <row r="24" spans="1:28" s="46" customFormat="1" x14ac:dyDescent="0.35">
      <c r="C24" s="47"/>
      <c r="D24" s="230" t="s">
        <v>20</v>
      </c>
      <c r="E24" s="230"/>
      <c r="L24" s="47"/>
      <c r="M24" s="49"/>
      <c r="N24" s="49"/>
      <c r="AB24" s="50"/>
    </row>
    <row r="25" spans="1:28" x14ac:dyDescent="0.35">
      <c r="B25" s="39" t="s">
        <v>383</v>
      </c>
      <c r="C25" s="221">
        <v>76</v>
      </c>
      <c r="D25" s="227">
        <v>7</v>
      </c>
      <c r="E25" s="227">
        <v>376</v>
      </c>
      <c r="F25" s="39" t="s">
        <v>142</v>
      </c>
      <c r="H25" s="105" t="s">
        <v>144</v>
      </c>
      <c r="I25" s="44" t="s">
        <v>427</v>
      </c>
      <c r="J25" s="39" t="s">
        <v>21</v>
      </c>
      <c r="K25" s="2" t="s">
        <v>38</v>
      </c>
      <c r="L25" s="41" t="s">
        <v>1</v>
      </c>
      <c r="M25" s="58">
        <v>4</v>
      </c>
      <c r="N25" s="58">
        <v>1</v>
      </c>
      <c r="S25" s="313" t="s">
        <v>159</v>
      </c>
      <c r="T25" s="477" t="s">
        <v>82</v>
      </c>
      <c r="V25" s="131" t="s">
        <v>630</v>
      </c>
    </row>
    <row r="26" spans="1:28" x14ac:dyDescent="0.35">
      <c r="B26" s="39" t="s">
        <v>384</v>
      </c>
      <c r="D26" s="227">
        <v>7</v>
      </c>
      <c r="E26" s="227">
        <v>35</v>
      </c>
      <c r="F26" s="39" t="s">
        <v>142</v>
      </c>
      <c r="H26" s="42" t="s">
        <v>144</v>
      </c>
      <c r="I26" s="43" t="s">
        <v>427</v>
      </c>
      <c r="J26" s="39" t="s">
        <v>22</v>
      </c>
      <c r="K26" s="39" t="s">
        <v>37</v>
      </c>
      <c r="L26" s="41" t="s">
        <v>1</v>
      </c>
      <c r="M26" s="58">
        <v>3</v>
      </c>
      <c r="N26" s="58">
        <v>1</v>
      </c>
      <c r="S26" s="313" t="s">
        <v>159</v>
      </c>
      <c r="T26" s="477" t="s">
        <v>737</v>
      </c>
      <c r="V26" s="131" t="s">
        <v>428</v>
      </c>
    </row>
    <row r="27" spans="1:28" x14ac:dyDescent="0.35">
      <c r="B27" s="39" t="s">
        <v>385</v>
      </c>
      <c r="C27" s="126"/>
      <c r="D27" s="227">
        <v>6</v>
      </c>
      <c r="E27" s="227">
        <v>31</v>
      </c>
      <c r="F27" s="39" t="s">
        <v>142</v>
      </c>
      <c r="H27" s="104" t="s">
        <v>144</v>
      </c>
      <c r="I27" s="43" t="s">
        <v>427</v>
      </c>
      <c r="J27" s="39" t="s">
        <v>23</v>
      </c>
      <c r="K27" s="2" t="s">
        <v>36</v>
      </c>
      <c r="L27" s="41" t="s">
        <v>1</v>
      </c>
      <c r="M27" s="58">
        <v>3</v>
      </c>
      <c r="N27" s="58">
        <v>1</v>
      </c>
      <c r="S27" s="313" t="s">
        <v>159</v>
      </c>
      <c r="T27" s="477" t="s">
        <v>738</v>
      </c>
      <c r="V27" s="131" t="s">
        <v>631</v>
      </c>
    </row>
    <row r="28" spans="1:28" x14ac:dyDescent="0.35">
      <c r="B28" s="39" t="s">
        <v>386</v>
      </c>
      <c r="C28" s="126"/>
      <c r="D28" s="227">
        <v>8</v>
      </c>
      <c r="E28" s="227">
        <v>116</v>
      </c>
      <c r="F28" s="39" t="s">
        <v>142</v>
      </c>
      <c r="H28" s="104" t="s">
        <v>144</v>
      </c>
      <c r="I28" s="43" t="s">
        <v>427</v>
      </c>
      <c r="J28" s="2" t="s">
        <v>24</v>
      </c>
      <c r="K28" s="2" t="s">
        <v>35</v>
      </c>
      <c r="L28" s="41" t="s">
        <v>1</v>
      </c>
      <c r="M28" s="58">
        <v>4</v>
      </c>
      <c r="N28" s="58">
        <v>1</v>
      </c>
      <c r="S28" s="313" t="s">
        <v>159</v>
      </c>
      <c r="T28" s="477" t="s">
        <v>739</v>
      </c>
      <c r="V28" s="131" t="s">
        <v>632</v>
      </c>
    </row>
    <row r="29" spans="1:28" x14ac:dyDescent="0.35">
      <c r="B29" s="39" t="s">
        <v>387</v>
      </c>
      <c r="C29" s="126"/>
      <c r="D29" s="227">
        <v>6</v>
      </c>
      <c r="E29" s="227">
        <v>19</v>
      </c>
      <c r="F29" s="39" t="s">
        <v>142</v>
      </c>
      <c r="H29" s="104" t="s">
        <v>144</v>
      </c>
      <c r="I29" s="43" t="s">
        <v>427</v>
      </c>
      <c r="J29" s="2" t="s">
        <v>25</v>
      </c>
      <c r="K29" s="39" t="s">
        <v>34</v>
      </c>
      <c r="L29" s="41" t="s">
        <v>1</v>
      </c>
      <c r="M29" s="58">
        <v>3</v>
      </c>
      <c r="N29" s="58">
        <v>1</v>
      </c>
      <c r="S29" s="313" t="s">
        <v>159</v>
      </c>
      <c r="T29" s="477" t="s">
        <v>740</v>
      </c>
      <c r="V29" s="131" t="s">
        <v>633</v>
      </c>
    </row>
    <row r="30" spans="1:28" x14ac:dyDescent="0.35">
      <c r="B30" s="39" t="s">
        <v>388</v>
      </c>
      <c r="C30" s="126"/>
      <c r="D30" s="227">
        <v>9</v>
      </c>
      <c r="E30" s="227">
        <v>20</v>
      </c>
      <c r="F30" s="39" t="s">
        <v>142</v>
      </c>
      <c r="H30" s="104" t="s">
        <v>144</v>
      </c>
      <c r="I30" s="43" t="s">
        <v>427</v>
      </c>
      <c r="J30" s="2" t="s">
        <v>26</v>
      </c>
      <c r="K30" s="2" t="s">
        <v>33</v>
      </c>
      <c r="L30" s="41" t="s">
        <v>1</v>
      </c>
      <c r="M30" s="58">
        <v>10</v>
      </c>
      <c r="N30" s="58">
        <v>2</v>
      </c>
      <c r="S30" s="313" t="s">
        <v>159</v>
      </c>
      <c r="T30" s="477" t="s">
        <v>741</v>
      </c>
      <c r="V30" s="131" t="s">
        <v>634</v>
      </c>
    </row>
    <row r="31" spans="1:28" x14ac:dyDescent="0.35">
      <c r="B31" s="39" t="s">
        <v>389</v>
      </c>
      <c r="C31" s="126"/>
      <c r="D31" s="227">
        <v>7</v>
      </c>
      <c r="E31" s="227">
        <v>31</v>
      </c>
      <c r="F31" s="39" t="s">
        <v>142</v>
      </c>
      <c r="H31" s="104" t="s">
        <v>144</v>
      </c>
      <c r="I31" s="43" t="s">
        <v>427</v>
      </c>
      <c r="J31" s="2" t="s">
        <v>27</v>
      </c>
      <c r="K31" s="2" t="s">
        <v>32</v>
      </c>
      <c r="L31" s="41" t="s">
        <v>1</v>
      </c>
      <c r="M31" s="58">
        <v>3</v>
      </c>
      <c r="N31" s="58">
        <v>1</v>
      </c>
      <c r="S31" s="313" t="s">
        <v>159</v>
      </c>
      <c r="T31" s="477" t="s">
        <v>742</v>
      </c>
      <c r="V31" s="128" t="s">
        <v>428</v>
      </c>
    </row>
    <row r="32" spans="1:28" x14ac:dyDescent="0.35">
      <c r="B32" s="39" t="s">
        <v>390</v>
      </c>
      <c r="C32" s="126"/>
      <c r="D32" s="227">
        <v>7</v>
      </c>
      <c r="E32" s="227">
        <v>14</v>
      </c>
      <c r="F32" s="39" t="s">
        <v>142</v>
      </c>
      <c r="H32" s="104" t="s">
        <v>144</v>
      </c>
      <c r="I32" s="43" t="s">
        <v>427</v>
      </c>
      <c r="J32" s="2" t="s">
        <v>28</v>
      </c>
      <c r="K32" s="39" t="s">
        <v>30</v>
      </c>
      <c r="L32" s="41" t="s">
        <v>1</v>
      </c>
      <c r="M32" s="58">
        <v>3</v>
      </c>
      <c r="N32" s="58">
        <v>1</v>
      </c>
      <c r="S32" s="313" t="s">
        <v>159</v>
      </c>
      <c r="T32" s="477" t="s">
        <v>743</v>
      </c>
      <c r="V32" s="131" t="s">
        <v>635</v>
      </c>
    </row>
    <row r="33" spans="2:28" s="369" customFormat="1" x14ac:dyDescent="0.35">
      <c r="B33" s="370" t="s">
        <v>391</v>
      </c>
      <c r="C33" s="371"/>
      <c r="D33" s="372">
        <v>7</v>
      </c>
      <c r="E33" s="372">
        <v>13</v>
      </c>
      <c r="F33" s="370" t="s">
        <v>142</v>
      </c>
      <c r="H33" s="373" t="s">
        <v>144</v>
      </c>
      <c r="I33" s="374" t="s">
        <v>427</v>
      </c>
      <c r="J33" s="370" t="s">
        <v>29</v>
      </c>
      <c r="K33" s="370" t="s">
        <v>31</v>
      </c>
      <c r="L33" s="375" t="s">
        <v>1</v>
      </c>
      <c r="M33" s="376">
        <v>3</v>
      </c>
      <c r="N33" s="376">
        <v>1</v>
      </c>
      <c r="S33" s="377" t="s">
        <v>159</v>
      </c>
      <c r="T33" s="478" t="s">
        <v>744</v>
      </c>
      <c r="V33" s="370" t="s">
        <v>636</v>
      </c>
      <c r="AB33" s="378"/>
    </row>
    <row r="34" spans="2:28" s="293" customFormat="1" x14ac:dyDescent="0.35">
      <c r="C34" s="145"/>
      <c r="D34" s="368" t="s">
        <v>75</v>
      </c>
      <c r="E34" s="368"/>
      <c r="L34" s="145"/>
      <c r="AB34" s="98"/>
    </row>
    <row r="35" spans="2:28" s="357" customFormat="1" x14ac:dyDescent="0.35">
      <c r="B35" s="358" t="s">
        <v>404</v>
      </c>
      <c r="C35" s="359"/>
      <c r="D35" s="360">
        <v>8</v>
      </c>
      <c r="E35" s="360">
        <v>58</v>
      </c>
      <c r="F35" s="358" t="s">
        <v>142</v>
      </c>
      <c r="H35" s="361" t="s">
        <v>144</v>
      </c>
      <c r="I35" s="362" t="s">
        <v>77</v>
      </c>
      <c r="J35" s="357" t="s">
        <v>76</v>
      </c>
      <c r="K35" s="357" t="s">
        <v>78</v>
      </c>
      <c r="L35" s="363" t="s">
        <v>1</v>
      </c>
      <c r="M35" s="364">
        <v>11</v>
      </c>
      <c r="N35" s="364">
        <v>1</v>
      </c>
      <c r="P35" s="358" t="s">
        <v>67</v>
      </c>
      <c r="R35" s="365" t="s">
        <v>140</v>
      </c>
      <c r="S35" s="366" t="s">
        <v>159</v>
      </c>
      <c r="T35" s="479" t="s">
        <v>75</v>
      </c>
      <c r="AB35" s="367"/>
    </row>
    <row r="36" spans="2:28" x14ac:dyDescent="0.35">
      <c r="C36" s="126"/>
      <c r="D36" s="231" t="s">
        <v>39</v>
      </c>
      <c r="E36" s="231"/>
      <c r="M36" s="58"/>
      <c r="N36" s="58"/>
      <c r="R36" s="109"/>
    </row>
    <row r="37" spans="2:28" x14ac:dyDescent="0.35">
      <c r="B37" s="39" t="s">
        <v>392</v>
      </c>
      <c r="C37" s="144"/>
      <c r="D37" s="227">
        <v>7</v>
      </c>
      <c r="E37" s="227">
        <v>16</v>
      </c>
      <c r="F37" s="39" t="s">
        <v>142</v>
      </c>
      <c r="H37" s="43" t="s">
        <v>144</v>
      </c>
      <c r="I37" s="44" t="s">
        <v>42</v>
      </c>
      <c r="J37" s="2" t="s">
        <v>40</v>
      </c>
      <c r="K37" s="2" t="s">
        <v>72</v>
      </c>
      <c r="L37" s="41" t="s">
        <v>1</v>
      </c>
      <c r="M37" s="58">
        <v>11</v>
      </c>
      <c r="N37" s="58">
        <v>1</v>
      </c>
      <c r="P37" s="39" t="s">
        <v>67</v>
      </c>
      <c r="R37" s="108" t="s">
        <v>139</v>
      </c>
      <c r="S37" s="313" t="s">
        <v>159</v>
      </c>
      <c r="T37" s="477" t="s">
        <v>40</v>
      </c>
      <c r="V37" s="131" t="s">
        <v>176</v>
      </c>
    </row>
    <row r="38" spans="2:28" x14ac:dyDescent="0.35">
      <c r="B38" s="39"/>
      <c r="C38" s="220"/>
      <c r="D38" s="231"/>
      <c r="E38" s="231"/>
      <c r="H38" s="42"/>
      <c r="I38" s="42"/>
      <c r="K38" s="39" t="s">
        <v>68</v>
      </c>
      <c r="L38" s="41" t="s">
        <v>58</v>
      </c>
      <c r="M38" s="58">
        <v>6</v>
      </c>
      <c r="N38" s="58">
        <v>3</v>
      </c>
    </row>
    <row r="39" spans="2:28" x14ac:dyDescent="0.35">
      <c r="B39" s="39" t="s">
        <v>393</v>
      </c>
      <c r="C39" s="126"/>
      <c r="D39" s="227">
        <v>7</v>
      </c>
      <c r="E39" s="227">
        <v>34</v>
      </c>
      <c r="F39" s="39" t="s">
        <v>142</v>
      </c>
      <c r="H39" s="43" t="s">
        <v>144</v>
      </c>
      <c r="I39" s="42" t="s">
        <v>42</v>
      </c>
      <c r="J39" s="2" t="s">
        <v>41</v>
      </c>
      <c r="K39" s="2" t="s">
        <v>71</v>
      </c>
      <c r="L39" s="41" t="s">
        <v>1</v>
      </c>
      <c r="M39" s="58">
        <v>22</v>
      </c>
      <c r="N39" s="58">
        <v>1</v>
      </c>
      <c r="P39" s="39" t="s">
        <v>67</v>
      </c>
      <c r="R39" s="2" t="s">
        <v>139</v>
      </c>
      <c r="S39" s="313" t="s">
        <v>159</v>
      </c>
      <c r="T39" s="477" t="s">
        <v>41</v>
      </c>
      <c r="V39" s="131" t="s">
        <v>176</v>
      </c>
    </row>
    <row r="40" spans="2:28" x14ac:dyDescent="0.35">
      <c r="B40" s="39"/>
      <c r="C40" s="130"/>
      <c r="D40" s="231"/>
      <c r="E40" s="231"/>
      <c r="H40" s="42"/>
      <c r="I40" s="42"/>
      <c r="K40" s="39" t="s">
        <v>68</v>
      </c>
      <c r="L40" s="41" t="s">
        <v>58</v>
      </c>
      <c r="M40" s="58">
        <v>6</v>
      </c>
      <c r="N40" s="58">
        <v>3</v>
      </c>
    </row>
    <row r="41" spans="2:28" x14ac:dyDescent="0.35">
      <c r="B41" s="39" t="s">
        <v>394</v>
      </c>
      <c r="C41" s="126"/>
      <c r="D41" s="227">
        <v>7</v>
      </c>
      <c r="E41" s="227">
        <v>12</v>
      </c>
      <c r="F41" s="39" t="s">
        <v>142</v>
      </c>
      <c r="H41" s="43" t="s">
        <v>144</v>
      </c>
      <c r="I41" s="42" t="s">
        <v>42</v>
      </c>
      <c r="J41" s="2" t="s">
        <v>43</v>
      </c>
      <c r="K41" s="39" t="s">
        <v>70</v>
      </c>
      <c r="L41" s="41" t="s">
        <v>1</v>
      </c>
      <c r="M41" s="58">
        <v>8</v>
      </c>
      <c r="N41" s="58">
        <v>1</v>
      </c>
      <c r="R41" s="2" t="s">
        <v>139</v>
      </c>
      <c r="S41" s="313" t="s">
        <v>159</v>
      </c>
      <c r="T41" s="477" t="s">
        <v>745</v>
      </c>
      <c r="V41" s="131" t="s">
        <v>176</v>
      </c>
    </row>
    <row r="42" spans="2:28" x14ac:dyDescent="0.35">
      <c r="B42" s="39" t="s">
        <v>395</v>
      </c>
      <c r="C42" s="126"/>
      <c r="D42" s="227">
        <v>7</v>
      </c>
      <c r="E42" s="227">
        <v>12</v>
      </c>
      <c r="F42" s="39" t="s">
        <v>142</v>
      </c>
      <c r="H42" s="43" t="s">
        <v>144</v>
      </c>
      <c r="I42" s="42" t="s">
        <v>42</v>
      </c>
      <c r="J42" s="2" t="s">
        <v>44</v>
      </c>
      <c r="K42" s="39" t="s">
        <v>69</v>
      </c>
      <c r="L42" s="41" t="s">
        <v>1</v>
      </c>
      <c r="M42" s="58">
        <v>11</v>
      </c>
      <c r="N42" s="58">
        <v>1</v>
      </c>
      <c r="P42" s="39" t="s">
        <v>67</v>
      </c>
      <c r="R42" s="2" t="s">
        <v>139</v>
      </c>
      <c r="S42" s="313" t="s">
        <v>159</v>
      </c>
      <c r="T42" s="477" t="s">
        <v>44</v>
      </c>
      <c r="V42" s="131" t="s">
        <v>176</v>
      </c>
    </row>
    <row r="43" spans="2:28" x14ac:dyDescent="0.35">
      <c r="B43" s="39"/>
      <c r="C43" s="130"/>
      <c r="D43" s="231"/>
      <c r="E43" s="231"/>
      <c r="H43" s="42"/>
      <c r="I43" s="42"/>
      <c r="K43" s="39" t="s">
        <v>68</v>
      </c>
      <c r="L43" s="41" t="s">
        <v>58</v>
      </c>
      <c r="M43" s="58">
        <v>6</v>
      </c>
      <c r="N43" s="58">
        <v>3</v>
      </c>
    </row>
    <row r="44" spans="2:28" x14ac:dyDescent="0.35">
      <c r="B44" s="39" t="s">
        <v>179</v>
      </c>
      <c r="C44" s="126"/>
      <c r="D44" s="227">
        <v>7</v>
      </c>
      <c r="E44" s="227">
        <v>50</v>
      </c>
      <c r="F44" s="39" t="s">
        <v>142</v>
      </c>
      <c r="H44" s="43" t="s">
        <v>144</v>
      </c>
      <c r="I44" s="42" t="s">
        <v>42</v>
      </c>
      <c r="J44" s="2" t="s">
        <v>45</v>
      </c>
      <c r="K44" s="2" t="s">
        <v>66</v>
      </c>
      <c r="L44" s="41" t="s">
        <v>1</v>
      </c>
      <c r="M44" s="58">
        <v>22</v>
      </c>
      <c r="N44" s="58">
        <v>1</v>
      </c>
      <c r="R44" s="2" t="s">
        <v>139</v>
      </c>
      <c r="S44" s="313" t="s">
        <v>159</v>
      </c>
      <c r="T44" s="477" t="s">
        <v>45</v>
      </c>
      <c r="V44" s="155" t="s">
        <v>176</v>
      </c>
      <c r="W44" s="27"/>
      <c r="X44" s="27"/>
      <c r="Y44" s="27"/>
      <c r="Z44" s="27"/>
      <c r="AA44" s="27"/>
      <c r="AB44" s="156"/>
    </row>
    <row r="45" spans="2:28" x14ac:dyDescent="0.35">
      <c r="B45" s="39" t="s">
        <v>396</v>
      </c>
      <c r="C45" s="126"/>
      <c r="D45" s="227">
        <v>7</v>
      </c>
      <c r="E45" s="227">
        <v>15</v>
      </c>
      <c r="F45" s="39" t="s">
        <v>142</v>
      </c>
      <c r="H45" s="43" t="s">
        <v>144</v>
      </c>
      <c r="I45" s="42" t="s">
        <v>42</v>
      </c>
      <c r="J45" s="2" t="s">
        <v>46</v>
      </c>
      <c r="K45" s="2" t="s">
        <v>65</v>
      </c>
      <c r="L45" s="41" t="s">
        <v>1</v>
      </c>
      <c r="M45" s="58">
        <v>11</v>
      </c>
      <c r="N45" s="58">
        <v>1</v>
      </c>
      <c r="R45" s="2" t="s">
        <v>139</v>
      </c>
      <c r="S45" s="313" t="s">
        <v>159</v>
      </c>
      <c r="T45" s="477" t="s">
        <v>46</v>
      </c>
    </row>
    <row r="46" spans="2:28" x14ac:dyDescent="0.35">
      <c r="B46" s="39" t="s">
        <v>397</v>
      </c>
      <c r="C46" s="126"/>
      <c r="D46" s="227">
        <v>7</v>
      </c>
      <c r="E46" s="227">
        <v>10</v>
      </c>
      <c r="F46" s="39" t="s">
        <v>142</v>
      </c>
      <c r="H46" s="43" t="s">
        <v>144</v>
      </c>
      <c r="I46" s="42" t="s">
        <v>42</v>
      </c>
      <c r="J46" s="2" t="s">
        <v>47</v>
      </c>
      <c r="K46" s="2" t="s">
        <v>64</v>
      </c>
      <c r="L46" s="41" t="s">
        <v>1</v>
      </c>
      <c r="M46" s="58">
        <v>8</v>
      </c>
      <c r="N46" s="58">
        <v>1</v>
      </c>
      <c r="R46" s="2" t="s">
        <v>139</v>
      </c>
      <c r="S46" s="313" t="s">
        <v>159</v>
      </c>
      <c r="T46" s="477" t="s">
        <v>47</v>
      </c>
    </row>
    <row r="47" spans="2:28" x14ac:dyDescent="0.35">
      <c r="B47" s="39" t="s">
        <v>398</v>
      </c>
      <c r="C47" s="126"/>
      <c r="D47" s="227">
        <v>7</v>
      </c>
      <c r="E47" s="227">
        <v>33</v>
      </c>
      <c r="F47" s="39" t="s">
        <v>142</v>
      </c>
      <c r="H47" s="43" t="s">
        <v>144</v>
      </c>
      <c r="I47" s="42" t="s">
        <v>42</v>
      </c>
      <c r="J47" s="2" t="s">
        <v>48</v>
      </c>
      <c r="K47" s="39" t="s">
        <v>63</v>
      </c>
      <c r="L47" s="41" t="s">
        <v>1</v>
      </c>
      <c r="M47" s="58">
        <v>11</v>
      </c>
      <c r="N47" s="58">
        <v>1</v>
      </c>
      <c r="R47" s="2" t="s">
        <v>139</v>
      </c>
      <c r="S47" s="313" t="s">
        <v>159</v>
      </c>
      <c r="T47" s="477" t="s">
        <v>48</v>
      </c>
    </row>
    <row r="48" spans="2:28" x14ac:dyDescent="0.35">
      <c r="B48" s="39" t="s">
        <v>177</v>
      </c>
      <c r="C48" s="126"/>
      <c r="D48" s="227">
        <v>7</v>
      </c>
      <c r="E48" s="227">
        <v>18</v>
      </c>
      <c r="F48" s="39" t="s">
        <v>142</v>
      </c>
      <c r="H48" s="43" t="s">
        <v>144</v>
      </c>
      <c r="I48" s="42" t="s">
        <v>42</v>
      </c>
      <c r="J48" s="39" t="s">
        <v>49</v>
      </c>
      <c r="K48" s="39" t="s">
        <v>62</v>
      </c>
      <c r="L48" s="41" t="s">
        <v>1</v>
      </c>
      <c r="M48" s="58">
        <v>11</v>
      </c>
      <c r="N48" s="58">
        <v>1</v>
      </c>
      <c r="R48" s="2" t="s">
        <v>139</v>
      </c>
      <c r="S48" s="313" t="s">
        <v>159</v>
      </c>
      <c r="T48" s="477" t="s">
        <v>49</v>
      </c>
      <c r="V48" s="131" t="s">
        <v>176</v>
      </c>
    </row>
    <row r="49" spans="1:28" x14ac:dyDescent="0.35">
      <c r="B49" s="39" t="s">
        <v>399</v>
      </c>
      <c r="C49" s="126"/>
      <c r="D49" s="227">
        <v>7</v>
      </c>
      <c r="E49" s="227">
        <v>200</v>
      </c>
      <c r="F49" s="39" t="s">
        <v>142</v>
      </c>
      <c r="H49" s="43" t="s">
        <v>144</v>
      </c>
      <c r="I49" s="43" t="s">
        <v>42</v>
      </c>
      <c r="J49" s="39" t="s">
        <v>50</v>
      </c>
      <c r="K49" s="2" t="s">
        <v>61</v>
      </c>
      <c r="L49" s="41" t="s">
        <v>1</v>
      </c>
      <c r="M49" s="58">
        <v>22</v>
      </c>
      <c r="N49" s="58">
        <v>1</v>
      </c>
      <c r="P49" s="39" t="s">
        <v>67</v>
      </c>
      <c r="R49" s="2" t="s">
        <v>139</v>
      </c>
      <c r="S49" s="313" t="s">
        <v>159</v>
      </c>
      <c r="T49" s="477" t="s">
        <v>50</v>
      </c>
    </row>
    <row r="50" spans="1:28" x14ac:dyDescent="0.35">
      <c r="B50" s="39"/>
      <c r="C50" s="130"/>
      <c r="D50" s="231"/>
      <c r="E50" s="231"/>
      <c r="H50" s="42"/>
      <c r="I50" s="42"/>
      <c r="K50" s="39" t="s">
        <v>68</v>
      </c>
      <c r="L50" s="41" t="s">
        <v>58</v>
      </c>
      <c r="M50" s="58">
        <v>6</v>
      </c>
      <c r="N50" s="58">
        <v>3</v>
      </c>
    </row>
    <row r="51" spans="1:28" x14ac:dyDescent="0.35">
      <c r="B51" s="39" t="s">
        <v>400</v>
      </c>
      <c r="C51" s="126"/>
      <c r="D51" s="227">
        <v>7</v>
      </c>
      <c r="E51" s="227">
        <v>35</v>
      </c>
      <c r="F51" s="39" t="s">
        <v>142</v>
      </c>
      <c r="H51" s="43" t="s">
        <v>144</v>
      </c>
      <c r="I51" s="42" t="s">
        <v>42</v>
      </c>
      <c r="J51" s="2" t="s">
        <v>51</v>
      </c>
      <c r="K51" s="39" t="s">
        <v>60</v>
      </c>
      <c r="L51" s="41" t="s">
        <v>1</v>
      </c>
      <c r="M51" s="58">
        <v>22</v>
      </c>
      <c r="N51" s="58">
        <v>1</v>
      </c>
      <c r="R51" s="2" t="s">
        <v>139</v>
      </c>
      <c r="S51" s="313" t="s">
        <v>159</v>
      </c>
      <c r="T51" s="477" t="s">
        <v>51</v>
      </c>
    </row>
    <row r="52" spans="1:28" x14ac:dyDescent="0.35">
      <c r="B52" s="39" t="s">
        <v>415</v>
      </c>
      <c r="C52" s="126"/>
      <c r="D52" s="227">
        <v>7</v>
      </c>
      <c r="E52" s="227">
        <v>35</v>
      </c>
      <c r="F52" s="39" t="s">
        <v>142</v>
      </c>
      <c r="H52" s="43" t="s">
        <v>144</v>
      </c>
      <c r="I52" s="42" t="s">
        <v>42</v>
      </c>
      <c r="J52" s="131" t="s">
        <v>52</v>
      </c>
      <c r="K52" s="39" t="s">
        <v>59</v>
      </c>
      <c r="L52" s="41" t="s">
        <v>1</v>
      </c>
      <c r="M52" s="58">
        <v>22</v>
      </c>
      <c r="N52" s="58">
        <v>1</v>
      </c>
      <c r="P52" s="39" t="s">
        <v>67</v>
      </c>
      <c r="R52" s="2" t="s">
        <v>139</v>
      </c>
      <c r="S52" s="313" t="s">
        <v>159</v>
      </c>
      <c r="T52" s="477" t="s">
        <v>52</v>
      </c>
      <c r="V52" s="131" t="s">
        <v>178</v>
      </c>
    </row>
    <row r="53" spans="1:28" x14ac:dyDescent="0.35">
      <c r="B53" s="39"/>
      <c r="C53" s="130"/>
      <c r="D53" s="231"/>
      <c r="E53" s="231"/>
      <c r="H53" s="42"/>
      <c r="I53" s="42"/>
      <c r="K53" s="39" t="s">
        <v>68</v>
      </c>
      <c r="L53" s="41" t="s">
        <v>58</v>
      </c>
      <c r="M53" s="58">
        <v>6</v>
      </c>
      <c r="N53" s="58">
        <v>3</v>
      </c>
    </row>
    <row r="54" spans="1:28" x14ac:dyDescent="0.35">
      <c r="B54" s="39" t="s">
        <v>401</v>
      </c>
      <c r="C54" s="126"/>
      <c r="D54" s="227">
        <v>7</v>
      </c>
      <c r="E54" s="227">
        <v>35</v>
      </c>
      <c r="F54" s="39" t="s">
        <v>142</v>
      </c>
      <c r="H54" s="43" t="s">
        <v>144</v>
      </c>
      <c r="I54" s="42" t="s">
        <v>42</v>
      </c>
      <c r="J54" s="2" t="s">
        <v>53</v>
      </c>
      <c r="K54" s="39" t="s">
        <v>73</v>
      </c>
      <c r="L54" s="41" t="s">
        <v>1</v>
      </c>
      <c r="M54" s="58">
        <v>22</v>
      </c>
      <c r="N54" s="58">
        <v>1</v>
      </c>
      <c r="P54" s="39" t="s">
        <v>67</v>
      </c>
      <c r="R54" s="2" t="s">
        <v>139</v>
      </c>
      <c r="S54" s="313" t="s">
        <v>159</v>
      </c>
      <c r="T54" s="477" t="s">
        <v>53</v>
      </c>
    </row>
    <row r="55" spans="1:28" x14ac:dyDescent="0.35">
      <c r="B55" s="39"/>
      <c r="C55" s="130"/>
      <c r="D55" s="231"/>
      <c r="E55" s="231"/>
      <c r="H55" s="42"/>
      <c r="I55" s="42"/>
      <c r="K55" s="39" t="s">
        <v>68</v>
      </c>
      <c r="L55" s="41" t="s">
        <v>58</v>
      </c>
      <c r="M55" s="58">
        <v>6</v>
      </c>
      <c r="N55" s="58">
        <v>3</v>
      </c>
    </row>
    <row r="56" spans="1:28" x14ac:dyDescent="0.35">
      <c r="B56" s="39" t="s">
        <v>402</v>
      </c>
      <c r="C56" s="130"/>
      <c r="D56" s="227">
        <v>7</v>
      </c>
      <c r="E56" s="227">
        <v>35</v>
      </c>
      <c r="F56" s="131" t="s">
        <v>142</v>
      </c>
      <c r="H56" s="43" t="s">
        <v>144</v>
      </c>
      <c r="I56" s="42" t="s">
        <v>42</v>
      </c>
      <c r="J56" s="2" t="s">
        <v>54</v>
      </c>
      <c r="K56" s="2" t="s">
        <v>57</v>
      </c>
      <c r="L56" s="41" t="s">
        <v>58</v>
      </c>
      <c r="M56" s="58">
        <v>6</v>
      </c>
      <c r="N56" s="58">
        <v>2</v>
      </c>
      <c r="R56" s="2" t="s">
        <v>139</v>
      </c>
      <c r="S56" s="313" t="s">
        <v>159</v>
      </c>
      <c r="T56" s="477" t="s">
        <v>54</v>
      </c>
    </row>
    <row r="57" spans="1:28" s="99" customFormat="1" x14ac:dyDescent="0.35">
      <c r="B57" s="100" t="s">
        <v>403</v>
      </c>
      <c r="C57" s="145"/>
      <c r="D57" s="227">
        <v>7</v>
      </c>
      <c r="E57" s="227">
        <v>8</v>
      </c>
      <c r="F57" s="39" t="s">
        <v>142</v>
      </c>
      <c r="H57" s="43" t="s">
        <v>144</v>
      </c>
      <c r="I57" s="102" t="s">
        <v>42</v>
      </c>
      <c r="J57" s="99" t="s">
        <v>55</v>
      </c>
      <c r="K57" s="100" t="s">
        <v>56</v>
      </c>
      <c r="L57" s="101" t="s">
        <v>1</v>
      </c>
      <c r="M57" s="103">
        <v>8</v>
      </c>
      <c r="N57" s="103">
        <v>1</v>
      </c>
      <c r="R57" s="2" t="s">
        <v>139</v>
      </c>
      <c r="S57" s="313" t="s">
        <v>159</v>
      </c>
      <c r="T57" s="477" t="s">
        <v>55</v>
      </c>
      <c r="AB57" s="98"/>
    </row>
    <row r="58" spans="1:28" s="279" customFormat="1" x14ac:dyDescent="0.35">
      <c r="B58" s="148" t="s">
        <v>527</v>
      </c>
      <c r="C58" s="149"/>
      <c r="D58" s="232">
        <v>2</v>
      </c>
      <c r="E58" s="232">
        <v>62</v>
      </c>
      <c r="F58" s="148" t="s">
        <v>142</v>
      </c>
      <c r="H58" s="288" t="s">
        <v>144</v>
      </c>
      <c r="I58" s="151" t="s">
        <v>165</v>
      </c>
      <c r="J58" s="148" t="s">
        <v>528</v>
      </c>
      <c r="K58" s="148" t="s">
        <v>98</v>
      </c>
      <c r="L58" s="152" t="s">
        <v>58</v>
      </c>
      <c r="M58" s="153">
        <v>1</v>
      </c>
      <c r="N58" s="153">
        <v>1</v>
      </c>
      <c r="P58" s="148" t="s">
        <v>67</v>
      </c>
      <c r="R58" s="154" t="s">
        <v>169</v>
      </c>
      <c r="S58" s="354" t="s">
        <v>476</v>
      </c>
      <c r="T58" s="480" t="s">
        <v>54</v>
      </c>
      <c r="V58" s="157" t="s">
        <v>181</v>
      </c>
      <c r="W58" s="158"/>
      <c r="X58" s="158"/>
      <c r="Y58" s="158"/>
      <c r="Z58" s="158"/>
      <c r="AA58" s="158"/>
      <c r="AB58" s="159"/>
    </row>
    <row r="59" spans="1:28" s="128" customFormat="1" x14ac:dyDescent="0.35">
      <c r="B59" s="131"/>
      <c r="C59" s="146"/>
      <c r="D59" s="227"/>
      <c r="E59" s="227"/>
      <c r="F59" s="131"/>
      <c r="H59" s="43"/>
      <c r="I59" s="104"/>
      <c r="J59" s="131"/>
      <c r="K59" s="131" t="s">
        <v>166</v>
      </c>
      <c r="L59" s="41" t="s">
        <v>58</v>
      </c>
      <c r="M59" s="58">
        <v>1</v>
      </c>
      <c r="N59" s="58">
        <v>2</v>
      </c>
      <c r="P59" s="131" t="s">
        <v>67</v>
      </c>
      <c r="AB59" s="32"/>
    </row>
    <row r="60" spans="1:28" s="128" customFormat="1" x14ac:dyDescent="0.35">
      <c r="B60" s="131"/>
      <c r="C60" s="146"/>
      <c r="D60" s="227"/>
      <c r="E60" s="227"/>
      <c r="F60" s="131"/>
      <c r="H60" s="43"/>
      <c r="I60" s="104"/>
      <c r="J60" s="131"/>
      <c r="K60" s="131" t="s">
        <v>180</v>
      </c>
      <c r="L60" s="41" t="s">
        <v>1</v>
      </c>
      <c r="M60" s="58">
        <v>4</v>
      </c>
      <c r="N60" s="58">
        <v>1</v>
      </c>
      <c r="AB60" s="32"/>
    </row>
    <row r="61" spans="1:28" x14ac:dyDescent="0.35">
      <c r="B61" s="39" t="s">
        <v>829</v>
      </c>
      <c r="C61" s="130"/>
      <c r="D61" s="227">
        <v>2</v>
      </c>
      <c r="E61" s="227">
        <v>95</v>
      </c>
      <c r="F61" s="39" t="s">
        <v>142</v>
      </c>
      <c r="H61" s="43" t="s">
        <v>144</v>
      </c>
      <c r="I61" s="43" t="s">
        <v>826</v>
      </c>
      <c r="J61" s="39" t="s">
        <v>49</v>
      </c>
      <c r="K61" s="39" t="s">
        <v>98</v>
      </c>
      <c r="L61" s="41" t="s">
        <v>58</v>
      </c>
      <c r="M61" s="58">
        <v>1</v>
      </c>
      <c r="N61" s="58">
        <v>1</v>
      </c>
      <c r="P61" s="39" t="s">
        <v>67</v>
      </c>
      <c r="R61" s="108" t="s">
        <v>169</v>
      </c>
      <c r="S61" s="313" t="s">
        <v>476</v>
      </c>
      <c r="T61" s="477" t="s">
        <v>49</v>
      </c>
      <c r="V61" s="496" t="s">
        <v>841</v>
      </c>
      <c r="W61" s="497"/>
      <c r="X61" s="497"/>
      <c r="Y61" s="497"/>
      <c r="Z61" s="497"/>
      <c r="AA61" s="497"/>
    </row>
    <row r="62" spans="1:28" x14ac:dyDescent="0.35">
      <c r="B62" s="39"/>
      <c r="C62" s="130"/>
      <c r="D62" s="227"/>
      <c r="E62" s="227"/>
      <c r="F62" s="39"/>
      <c r="H62" s="43"/>
      <c r="I62" s="104"/>
      <c r="J62" s="39"/>
      <c r="K62" s="39" t="s">
        <v>166</v>
      </c>
      <c r="L62" s="41" t="s">
        <v>58</v>
      </c>
      <c r="M62" s="58">
        <v>1</v>
      </c>
      <c r="N62" s="58">
        <v>2</v>
      </c>
      <c r="P62" s="39" t="s">
        <v>67</v>
      </c>
    </row>
    <row r="63" spans="1:28" x14ac:dyDescent="0.35">
      <c r="B63" s="39"/>
      <c r="C63" s="130"/>
      <c r="D63" s="227"/>
      <c r="E63" s="227"/>
      <c r="F63" s="39"/>
      <c r="H63" s="43"/>
      <c r="I63" s="104"/>
      <c r="J63" s="39"/>
      <c r="K63" s="39" t="s">
        <v>167</v>
      </c>
      <c r="L63" s="41" t="s">
        <v>1</v>
      </c>
      <c r="M63" s="58">
        <v>4</v>
      </c>
      <c r="N63" s="58">
        <v>1</v>
      </c>
    </row>
    <row r="64" spans="1:28" x14ac:dyDescent="0.35">
      <c r="A64" s="2" t="s">
        <v>172</v>
      </c>
      <c r="B64" s="39" t="s">
        <v>824</v>
      </c>
      <c r="C64" s="125">
        <v>65</v>
      </c>
      <c r="D64" s="227">
        <v>2</v>
      </c>
      <c r="E64" s="227">
        <v>65</v>
      </c>
      <c r="F64" s="39" t="s">
        <v>142</v>
      </c>
      <c r="H64" s="43" t="s">
        <v>144</v>
      </c>
      <c r="I64" s="43" t="s">
        <v>826</v>
      </c>
      <c r="J64" s="39" t="s">
        <v>171</v>
      </c>
      <c r="K64" s="39" t="s">
        <v>98</v>
      </c>
      <c r="L64" s="41" t="s">
        <v>58</v>
      </c>
      <c r="M64" s="58">
        <v>1</v>
      </c>
      <c r="N64" s="58">
        <v>1</v>
      </c>
      <c r="P64" s="39" t="s">
        <v>67</v>
      </c>
      <c r="R64" s="108" t="s">
        <v>170</v>
      </c>
      <c r="S64" s="313" t="s">
        <v>476</v>
      </c>
      <c r="T64" s="477" t="s">
        <v>52</v>
      </c>
      <c r="V64" s="496" t="s">
        <v>823</v>
      </c>
      <c r="W64" s="497"/>
      <c r="X64" s="497"/>
      <c r="Y64" s="497"/>
      <c r="Z64" s="497"/>
      <c r="AB64" s="32" t="s">
        <v>173</v>
      </c>
    </row>
    <row r="65" spans="1:28" x14ac:dyDescent="0.35">
      <c r="B65" s="39"/>
      <c r="C65" s="130"/>
      <c r="D65" s="227"/>
      <c r="E65" s="227"/>
      <c r="F65" s="39"/>
      <c r="H65" s="43"/>
      <c r="I65" s="104"/>
      <c r="K65" s="39" t="s">
        <v>166</v>
      </c>
      <c r="L65" s="41" t="s">
        <v>58</v>
      </c>
      <c r="M65" s="58">
        <v>1</v>
      </c>
      <c r="N65" s="58">
        <v>2</v>
      </c>
      <c r="P65" s="39" t="s">
        <v>67</v>
      </c>
      <c r="V65" s="131" t="s">
        <v>175</v>
      </c>
    </row>
    <row r="66" spans="1:28" s="319" customFormat="1" x14ac:dyDescent="0.35">
      <c r="B66" s="320"/>
      <c r="C66" s="328"/>
      <c r="D66" s="322"/>
      <c r="E66" s="322"/>
      <c r="F66" s="320"/>
      <c r="H66" s="323"/>
      <c r="I66" s="329"/>
      <c r="K66" s="320" t="s">
        <v>168</v>
      </c>
      <c r="L66" s="324" t="s">
        <v>1</v>
      </c>
      <c r="M66" s="325">
        <v>4</v>
      </c>
      <c r="N66" s="325">
        <v>1</v>
      </c>
      <c r="AB66" s="327"/>
    </row>
    <row r="67" spans="1:28" s="319" customFormat="1" x14ac:dyDescent="0.35">
      <c r="B67" s="320" t="s">
        <v>421</v>
      </c>
      <c r="C67" s="125">
        <v>90</v>
      </c>
      <c r="D67" s="227">
        <v>7</v>
      </c>
      <c r="E67" s="227">
        <v>84</v>
      </c>
      <c r="F67" s="320" t="s">
        <v>143</v>
      </c>
      <c r="H67" s="323" t="s">
        <v>144</v>
      </c>
      <c r="I67" s="323" t="s">
        <v>129</v>
      </c>
      <c r="J67" s="320" t="s">
        <v>130</v>
      </c>
      <c r="K67" s="320" t="s">
        <v>131</v>
      </c>
      <c r="L67" s="324" t="s">
        <v>58</v>
      </c>
      <c r="M67" s="325">
        <v>4</v>
      </c>
      <c r="N67" s="325">
        <v>1</v>
      </c>
      <c r="Q67" s="320"/>
      <c r="R67" s="326" t="s">
        <v>132</v>
      </c>
      <c r="S67" s="313" t="s">
        <v>161</v>
      </c>
      <c r="T67" s="481" t="s">
        <v>52</v>
      </c>
      <c r="V67" s="320" t="s">
        <v>626</v>
      </c>
      <c r="AB67" s="327"/>
    </row>
    <row r="68" spans="1:28" s="201" customFormat="1" x14ac:dyDescent="0.35">
      <c r="B68" s="202"/>
      <c r="C68" s="203"/>
      <c r="D68" s="233"/>
      <c r="E68" s="233"/>
      <c r="F68" s="202"/>
      <c r="H68" s="204"/>
      <c r="I68" s="204"/>
      <c r="J68" s="202"/>
      <c r="K68" s="202"/>
      <c r="L68" s="205"/>
      <c r="M68" s="206"/>
      <c r="N68" s="206"/>
      <c r="Q68" s="202"/>
      <c r="R68" s="207"/>
      <c r="S68" s="202"/>
      <c r="T68" s="202"/>
      <c r="AB68" s="208"/>
    </row>
    <row r="69" spans="1:28" s="147" customFormat="1" x14ac:dyDescent="0.35">
      <c r="B69" s="148" t="s">
        <v>265</v>
      </c>
      <c r="C69" s="125">
        <v>90</v>
      </c>
      <c r="D69" s="227">
        <v>7</v>
      </c>
      <c r="E69" s="227">
        <v>84</v>
      </c>
      <c r="F69" s="148" t="s">
        <v>143</v>
      </c>
      <c r="H69" s="150" t="s">
        <v>144</v>
      </c>
      <c r="I69" s="150" t="s">
        <v>266</v>
      </c>
      <c r="J69" s="148" t="s">
        <v>431</v>
      </c>
      <c r="K69" s="148" t="s">
        <v>268</v>
      </c>
      <c r="L69" s="152" t="s">
        <v>1</v>
      </c>
      <c r="M69" s="153">
        <v>1</v>
      </c>
      <c r="N69" s="153">
        <v>1</v>
      </c>
      <c r="P69" s="148" t="s">
        <v>67</v>
      </c>
      <c r="Q69" s="148"/>
      <c r="R69" s="154" t="s">
        <v>267</v>
      </c>
      <c r="S69" s="313" t="s">
        <v>265</v>
      </c>
      <c r="T69" s="480"/>
      <c r="V69" s="157" t="s">
        <v>181</v>
      </c>
      <c r="W69" s="158"/>
      <c r="X69" s="158"/>
      <c r="Y69" s="158"/>
      <c r="Z69" s="158"/>
      <c r="AA69" s="158"/>
      <c r="AB69" s="159"/>
    </row>
    <row r="70" spans="1:28" s="99" customFormat="1" x14ac:dyDescent="0.35">
      <c r="B70" s="135"/>
      <c r="C70" s="144"/>
      <c r="D70" s="227"/>
      <c r="E70" s="227"/>
      <c r="F70" s="135"/>
      <c r="H70" s="209"/>
      <c r="I70" s="209"/>
      <c r="J70" s="135"/>
      <c r="K70" s="135" t="s">
        <v>269</v>
      </c>
      <c r="L70" s="101" t="s">
        <v>58</v>
      </c>
      <c r="M70" s="103">
        <v>2</v>
      </c>
      <c r="N70" s="103">
        <v>2</v>
      </c>
      <c r="P70" s="135" t="s">
        <v>67</v>
      </c>
      <c r="Q70" s="135"/>
      <c r="R70" s="119"/>
      <c r="S70" s="135"/>
      <c r="T70" s="135"/>
      <c r="AB70" s="98"/>
    </row>
    <row r="71" spans="1:28" s="319" customFormat="1" x14ac:dyDescent="0.35">
      <c r="B71" s="320"/>
      <c r="C71" s="321"/>
      <c r="D71" s="322"/>
      <c r="E71" s="322"/>
      <c r="F71" s="320"/>
      <c r="H71" s="323"/>
      <c r="I71" s="323"/>
      <c r="J71" s="320"/>
      <c r="K71" s="320" t="s">
        <v>270</v>
      </c>
      <c r="L71" s="324" t="s">
        <v>1</v>
      </c>
      <c r="M71" s="325">
        <v>2</v>
      </c>
      <c r="N71" s="325">
        <v>4</v>
      </c>
      <c r="P71" s="320"/>
      <c r="Q71" s="320"/>
      <c r="R71" s="326"/>
      <c r="S71" s="320"/>
      <c r="T71" s="320"/>
      <c r="AB71" s="327"/>
    </row>
    <row r="72" spans="1:28" s="334" customFormat="1" ht="19.5" customHeight="1" x14ac:dyDescent="0.35">
      <c r="A72" s="293"/>
      <c r="B72" s="294" t="s">
        <v>429</v>
      </c>
      <c r="C72" s="125">
        <v>5015</v>
      </c>
      <c r="D72" s="227">
        <v>9</v>
      </c>
      <c r="E72" s="227">
        <v>5015</v>
      </c>
      <c r="F72" s="294"/>
      <c r="G72" s="293"/>
      <c r="H72" s="300" t="s">
        <v>144</v>
      </c>
      <c r="I72" s="300" t="s">
        <v>430</v>
      </c>
      <c r="J72" s="294" t="s">
        <v>431</v>
      </c>
      <c r="K72" s="294" t="s">
        <v>432</v>
      </c>
      <c r="L72" s="295" t="s">
        <v>58</v>
      </c>
      <c r="M72" s="297">
        <v>7</v>
      </c>
      <c r="N72" s="297">
        <v>1</v>
      </c>
      <c r="O72" s="293"/>
      <c r="P72" s="294" t="s">
        <v>67</v>
      </c>
      <c r="Q72" s="294"/>
      <c r="R72" s="298" t="s">
        <v>433</v>
      </c>
      <c r="S72" s="313" t="s">
        <v>341</v>
      </c>
      <c r="T72" s="482"/>
      <c r="U72" s="330"/>
      <c r="V72" s="331" t="s">
        <v>434</v>
      </c>
      <c r="W72" s="332"/>
      <c r="X72" s="332"/>
      <c r="Y72" s="332"/>
      <c r="Z72" s="332"/>
      <c r="AA72" s="332"/>
      <c r="AB72" s="333"/>
    </row>
    <row r="73" spans="1:28" s="262" customFormat="1" x14ac:dyDescent="0.35">
      <c r="A73" s="263"/>
      <c r="B73" s="264"/>
      <c r="C73" s="269"/>
      <c r="D73" s="269"/>
      <c r="E73" s="269"/>
      <c r="F73" s="264"/>
      <c r="G73" s="263"/>
      <c r="H73" s="270"/>
      <c r="I73" s="270"/>
      <c r="J73" s="264"/>
      <c r="K73" s="264" t="s">
        <v>435</v>
      </c>
      <c r="L73" s="265" t="s">
        <v>58</v>
      </c>
      <c r="M73" s="267">
        <v>7</v>
      </c>
      <c r="N73" s="267">
        <v>4</v>
      </c>
      <c r="O73" s="263"/>
      <c r="P73" s="264"/>
      <c r="Q73" s="264"/>
      <c r="R73" s="268"/>
      <c r="S73" s="264"/>
      <c r="T73" s="264"/>
      <c r="U73" s="263"/>
      <c r="V73" s="263"/>
      <c r="W73" s="263"/>
      <c r="X73" s="263"/>
      <c r="Y73" s="263"/>
      <c r="Z73" s="263"/>
      <c r="AA73" s="263"/>
      <c r="AB73" s="266"/>
    </row>
    <row r="74" spans="1:28" s="99" customFormat="1" x14ac:dyDescent="0.35">
      <c r="A74" s="128"/>
      <c r="B74" s="135"/>
      <c r="C74" s="144"/>
      <c r="D74" s="227"/>
      <c r="E74" s="227"/>
      <c r="F74" s="135"/>
      <c r="H74" s="209"/>
      <c r="I74" s="209"/>
      <c r="J74" s="135"/>
      <c r="K74" s="135" t="s">
        <v>425</v>
      </c>
      <c r="L74" s="101" t="s">
        <v>58</v>
      </c>
      <c r="M74" s="103">
        <v>3</v>
      </c>
      <c r="N74" s="103">
        <v>5</v>
      </c>
      <c r="P74" s="135" t="s">
        <v>67</v>
      </c>
      <c r="Q74" s="135"/>
      <c r="R74" s="119"/>
      <c r="S74" s="135"/>
      <c r="T74" s="135"/>
      <c r="AB74" s="98"/>
    </row>
    <row r="75" spans="1:28" s="319" customFormat="1" x14ac:dyDescent="0.35">
      <c r="B75" s="320"/>
      <c r="C75" s="321"/>
      <c r="D75" s="322"/>
      <c r="E75" s="322"/>
      <c r="F75" s="320"/>
      <c r="H75" s="323"/>
      <c r="I75" s="323"/>
      <c r="J75" s="320"/>
      <c r="K75" s="320" t="s">
        <v>426</v>
      </c>
      <c r="L75" s="324" t="s">
        <v>58</v>
      </c>
      <c r="M75" s="325">
        <v>3</v>
      </c>
      <c r="N75" s="325">
        <v>7</v>
      </c>
      <c r="P75" s="320"/>
      <c r="Q75" s="320"/>
      <c r="R75" s="326"/>
      <c r="S75" s="320"/>
      <c r="T75" s="320"/>
      <c r="AB75" s="327"/>
    </row>
    <row r="76" spans="1:28" s="293" customFormat="1" x14ac:dyDescent="0.35">
      <c r="B76" s="294" t="s">
        <v>337</v>
      </c>
      <c r="C76" s="125">
        <v>491</v>
      </c>
      <c r="D76" s="227">
        <v>9</v>
      </c>
      <c r="E76" s="227">
        <v>491</v>
      </c>
      <c r="F76" s="294"/>
      <c r="H76" s="300" t="s">
        <v>144</v>
      </c>
      <c r="I76" s="300" t="s">
        <v>436</v>
      </c>
      <c r="J76" s="294" t="s">
        <v>437</v>
      </c>
      <c r="K76" s="294" t="s">
        <v>98</v>
      </c>
      <c r="L76" s="295" t="s">
        <v>58</v>
      </c>
      <c r="M76" s="297">
        <v>6</v>
      </c>
      <c r="N76" s="297">
        <v>2</v>
      </c>
      <c r="P76" s="294" t="s">
        <v>67</v>
      </c>
      <c r="Q76" s="294"/>
      <c r="R76" s="298" t="s">
        <v>438</v>
      </c>
      <c r="S76" s="313" t="s">
        <v>337</v>
      </c>
      <c r="T76" s="294"/>
      <c r="V76" s="331" t="s">
        <v>439</v>
      </c>
      <c r="W76" s="332"/>
      <c r="X76" s="332"/>
      <c r="Y76" s="332"/>
      <c r="Z76" s="332"/>
      <c r="AA76" s="332"/>
      <c r="AB76" s="335"/>
    </row>
    <row r="77" spans="1:28" s="319" customFormat="1" x14ac:dyDescent="0.35">
      <c r="B77" s="320"/>
      <c r="C77" s="336"/>
      <c r="D77" s="336"/>
      <c r="E77" s="336"/>
      <c r="F77" s="320"/>
      <c r="H77" s="323"/>
      <c r="I77" s="323"/>
      <c r="J77" s="320"/>
      <c r="K77" s="320" t="s">
        <v>440</v>
      </c>
      <c r="L77" s="324" t="s">
        <v>58</v>
      </c>
      <c r="M77" s="325">
        <v>1</v>
      </c>
      <c r="N77" s="325">
        <v>1</v>
      </c>
      <c r="P77" s="320"/>
      <c r="Q77" s="320"/>
      <c r="R77" s="326"/>
      <c r="S77" s="320"/>
      <c r="T77" s="320"/>
      <c r="AB77" s="337"/>
    </row>
    <row r="78" spans="1:28" s="293" customFormat="1" x14ac:dyDescent="0.35">
      <c r="B78" s="294" t="s">
        <v>335</v>
      </c>
      <c r="C78" s="125">
        <v>46</v>
      </c>
      <c r="D78" s="227">
        <v>5</v>
      </c>
      <c r="E78" s="227">
        <v>46</v>
      </c>
      <c r="F78" s="294"/>
      <c r="H78" s="300" t="s">
        <v>144</v>
      </c>
      <c r="I78" s="300" t="s">
        <v>441</v>
      </c>
      <c r="J78" s="294" t="s">
        <v>454</v>
      </c>
      <c r="K78" s="294" t="s">
        <v>424</v>
      </c>
      <c r="L78" s="295" t="s">
        <v>58</v>
      </c>
      <c r="M78" s="297">
        <v>2</v>
      </c>
      <c r="N78" s="297">
        <v>1</v>
      </c>
      <c r="P78" s="294" t="s">
        <v>67</v>
      </c>
      <c r="Q78" s="294"/>
      <c r="R78" s="298" t="s">
        <v>336</v>
      </c>
      <c r="S78" s="313" t="s">
        <v>335</v>
      </c>
      <c r="T78" s="294"/>
      <c r="V78" s="293" t="s">
        <v>439</v>
      </c>
      <c r="AB78" s="296"/>
    </row>
    <row r="79" spans="1:28" s="271" customFormat="1" x14ac:dyDescent="0.35">
      <c r="B79" s="273"/>
      <c r="C79" s="278"/>
      <c r="D79" s="278"/>
      <c r="E79" s="278"/>
      <c r="F79" s="273"/>
      <c r="G79" s="272"/>
      <c r="H79" s="280"/>
      <c r="I79" s="280"/>
      <c r="J79" s="273"/>
      <c r="K79" s="273" t="s">
        <v>455</v>
      </c>
      <c r="L79" s="274" t="s">
        <v>58</v>
      </c>
      <c r="M79" s="276">
        <v>2</v>
      </c>
      <c r="N79" s="276">
        <v>2</v>
      </c>
      <c r="O79" s="272"/>
      <c r="P79" s="273"/>
      <c r="Q79" s="273"/>
      <c r="R79" s="277"/>
      <c r="S79" s="273"/>
      <c r="T79" s="273"/>
      <c r="U79" s="272"/>
      <c r="V79" s="272"/>
      <c r="W79" s="272"/>
      <c r="X79" s="272"/>
      <c r="Y79" s="272"/>
      <c r="Z79" s="272"/>
      <c r="AA79" s="272"/>
      <c r="AB79" s="275"/>
    </row>
    <row r="80" spans="1:28" s="330" customFormat="1" x14ac:dyDescent="0.35">
      <c r="B80" s="241"/>
      <c r="C80" s="399"/>
      <c r="D80" s="399"/>
      <c r="E80" s="399"/>
      <c r="F80" s="241"/>
      <c r="H80" s="300"/>
      <c r="I80" s="300"/>
      <c r="J80" s="241"/>
      <c r="K80" s="241"/>
      <c r="L80" s="400"/>
      <c r="M80" s="401"/>
      <c r="N80" s="401"/>
      <c r="P80" s="241"/>
      <c r="Q80" s="241"/>
      <c r="R80" s="121"/>
      <c r="S80" s="241"/>
      <c r="T80" s="241"/>
      <c r="AB80" s="402"/>
    </row>
    <row r="81" spans="1:28" s="330" customFormat="1" x14ac:dyDescent="0.35">
      <c r="B81" s="241"/>
      <c r="C81" s="399"/>
      <c r="D81" s="399"/>
      <c r="E81" s="399"/>
      <c r="F81" s="241"/>
      <c r="H81" s="300"/>
      <c r="I81" s="300"/>
      <c r="J81" s="241"/>
      <c r="K81" s="241"/>
      <c r="L81" s="400"/>
      <c r="M81" s="401"/>
      <c r="N81" s="401"/>
      <c r="P81" s="241"/>
      <c r="Q81" s="241"/>
      <c r="R81" s="121"/>
      <c r="S81" s="241"/>
      <c r="T81" s="241"/>
      <c r="AB81" s="402"/>
    </row>
    <row r="82" spans="1:28" s="279" customFormat="1" x14ac:dyDescent="0.35">
      <c r="B82" s="148" t="s">
        <v>339</v>
      </c>
      <c r="C82" s="433">
        <v>356</v>
      </c>
      <c r="D82" s="232">
        <v>4</v>
      </c>
      <c r="E82" s="232">
        <v>356</v>
      </c>
      <c r="F82" s="148" t="s">
        <v>142</v>
      </c>
      <c r="H82" s="288" t="s">
        <v>144</v>
      </c>
      <c r="I82" s="288" t="s">
        <v>422</v>
      </c>
      <c r="J82" s="148" t="s">
        <v>423</v>
      </c>
      <c r="K82" s="148" t="s">
        <v>424</v>
      </c>
      <c r="L82" s="152" t="s">
        <v>58</v>
      </c>
      <c r="M82" s="153">
        <v>3</v>
      </c>
      <c r="N82" s="153">
        <v>1</v>
      </c>
      <c r="P82" s="148" t="s">
        <v>67</v>
      </c>
      <c r="Q82" s="148"/>
      <c r="R82" s="154" t="s">
        <v>340</v>
      </c>
      <c r="S82" s="354" t="s">
        <v>339</v>
      </c>
      <c r="T82" s="148"/>
      <c r="V82" s="148" t="s">
        <v>543</v>
      </c>
      <c r="AB82" s="434"/>
    </row>
    <row r="83" spans="1:28" s="281" customFormat="1" x14ac:dyDescent="0.35">
      <c r="B83" s="282"/>
      <c r="C83" s="287"/>
      <c r="D83" s="287"/>
      <c r="E83" s="287"/>
      <c r="F83" s="282"/>
      <c r="H83" s="289"/>
      <c r="I83" s="289"/>
      <c r="J83" s="282"/>
      <c r="K83" s="282" t="s">
        <v>425</v>
      </c>
      <c r="L83" s="283" t="s">
        <v>58</v>
      </c>
      <c r="M83" s="285">
        <v>3</v>
      </c>
      <c r="N83" s="285">
        <v>5</v>
      </c>
      <c r="P83" s="282" t="s">
        <v>67</v>
      </c>
      <c r="Q83" s="282"/>
      <c r="R83" s="286"/>
      <c r="S83" s="282"/>
      <c r="T83" s="282"/>
      <c r="AB83" s="284"/>
    </row>
    <row r="84" spans="1:28" s="281" customFormat="1" x14ac:dyDescent="0.35">
      <c r="A84" s="272"/>
      <c r="B84" s="282"/>
      <c r="C84" s="287"/>
      <c r="D84" s="287"/>
      <c r="E84" s="287"/>
      <c r="F84" s="282"/>
      <c r="H84" s="289"/>
      <c r="I84" s="289"/>
      <c r="J84" s="282"/>
      <c r="K84" s="282" t="s">
        <v>426</v>
      </c>
      <c r="L84" s="283" t="s">
        <v>58</v>
      </c>
      <c r="M84" s="285">
        <v>3</v>
      </c>
      <c r="N84" s="285">
        <v>7</v>
      </c>
      <c r="P84" s="282"/>
      <c r="Q84" s="282"/>
      <c r="R84" s="286"/>
      <c r="S84" s="282"/>
      <c r="T84" s="282"/>
      <c r="AB84" s="284"/>
    </row>
    <row r="85" spans="1:28" s="201" customFormat="1" x14ac:dyDescent="0.35">
      <c r="B85" s="202" t="s">
        <v>333</v>
      </c>
      <c r="C85" s="338"/>
      <c r="D85" s="338"/>
      <c r="E85" s="338"/>
      <c r="F85" s="202"/>
      <c r="H85" s="204"/>
      <c r="I85" s="204"/>
      <c r="J85" s="202"/>
      <c r="K85" s="202"/>
      <c r="L85" s="205"/>
      <c r="M85" s="206"/>
      <c r="N85" s="206"/>
      <c r="P85" s="202"/>
      <c r="Q85" s="202"/>
      <c r="R85" s="207"/>
      <c r="S85" s="202"/>
      <c r="T85" s="202"/>
      <c r="AB85" s="339"/>
    </row>
    <row r="86" spans="1:28" s="293" customFormat="1" x14ac:dyDescent="0.35">
      <c r="B86" s="294" t="s">
        <v>351</v>
      </c>
      <c r="C86" s="125">
        <v>1140</v>
      </c>
      <c r="D86" s="227">
        <v>2</v>
      </c>
      <c r="E86" s="227">
        <v>1140</v>
      </c>
      <c r="F86" s="294"/>
      <c r="H86" s="300" t="s">
        <v>144</v>
      </c>
      <c r="I86" s="300" t="s">
        <v>443</v>
      </c>
      <c r="J86" s="294" t="s">
        <v>431</v>
      </c>
      <c r="K86" s="294" t="s">
        <v>444</v>
      </c>
      <c r="L86" s="295" t="s">
        <v>58</v>
      </c>
      <c r="M86" s="297">
        <v>2</v>
      </c>
      <c r="N86" s="297">
        <v>2</v>
      </c>
      <c r="P86" s="294" t="s">
        <v>67</v>
      </c>
      <c r="Q86" s="294"/>
      <c r="R86" s="298" t="s">
        <v>445</v>
      </c>
      <c r="S86" s="313" t="s">
        <v>351</v>
      </c>
      <c r="T86" s="294"/>
      <c r="V86" s="294" t="s">
        <v>447</v>
      </c>
      <c r="AB86" s="296"/>
    </row>
    <row r="87" spans="1:28" s="319" customFormat="1" x14ac:dyDescent="0.35">
      <c r="B87" s="320"/>
      <c r="C87" s="336"/>
      <c r="D87" s="336"/>
      <c r="E87" s="336"/>
      <c r="F87" s="320"/>
      <c r="H87" s="323"/>
      <c r="I87" s="323"/>
      <c r="J87" s="320"/>
      <c r="K87" s="320" t="s">
        <v>446</v>
      </c>
      <c r="L87" s="324" t="s">
        <v>58</v>
      </c>
      <c r="M87" s="325">
        <v>2</v>
      </c>
      <c r="N87" s="325">
        <v>3</v>
      </c>
      <c r="P87" s="320"/>
      <c r="Q87" s="320"/>
      <c r="R87" s="326"/>
      <c r="S87" s="320"/>
      <c r="T87" s="320"/>
      <c r="AB87" s="337"/>
    </row>
    <row r="88" spans="1:28" s="293" customFormat="1" x14ac:dyDescent="0.35">
      <c r="A88" s="80">
        <v>42473.083333333336</v>
      </c>
      <c r="B88" s="294" t="s">
        <v>601</v>
      </c>
      <c r="C88" s="125">
        <v>36</v>
      </c>
      <c r="D88" s="227">
        <v>3</v>
      </c>
      <c r="E88" s="227">
        <v>36</v>
      </c>
      <c r="F88" s="294"/>
      <c r="H88" s="300" t="s">
        <v>144</v>
      </c>
      <c r="I88" s="300" t="s">
        <v>448</v>
      </c>
      <c r="J88" s="294" t="s">
        <v>602</v>
      </c>
      <c r="K88" s="294" t="s">
        <v>98</v>
      </c>
      <c r="L88" s="295" t="s">
        <v>58</v>
      </c>
      <c r="M88" s="297">
        <v>1</v>
      </c>
      <c r="N88" s="297">
        <v>1</v>
      </c>
      <c r="P88" s="294" t="s">
        <v>67</v>
      </c>
      <c r="Q88" s="294"/>
      <c r="R88" s="298" t="s">
        <v>449</v>
      </c>
      <c r="S88" s="313" t="s">
        <v>343</v>
      </c>
      <c r="T88" s="253"/>
      <c r="V88" s="294" t="s">
        <v>181</v>
      </c>
      <c r="AB88" s="296"/>
    </row>
    <row r="89" spans="1:28" s="293" customFormat="1" x14ac:dyDescent="0.35">
      <c r="B89" s="294"/>
      <c r="C89" s="299"/>
      <c r="D89" s="299"/>
      <c r="E89" s="299"/>
      <c r="F89" s="294"/>
      <c r="H89" s="300"/>
      <c r="I89" s="300"/>
      <c r="J89" s="294"/>
      <c r="K89" s="294" t="s">
        <v>442</v>
      </c>
      <c r="L89" s="295" t="s">
        <v>58</v>
      </c>
      <c r="M89" s="297">
        <v>1</v>
      </c>
      <c r="N89" s="297">
        <v>2</v>
      </c>
      <c r="P89" s="294" t="s">
        <v>67</v>
      </c>
      <c r="Q89" s="294"/>
      <c r="R89" s="298"/>
      <c r="S89" s="294"/>
      <c r="T89" s="294"/>
      <c r="AB89" s="296"/>
    </row>
    <row r="90" spans="1:28" s="293" customFormat="1" x14ac:dyDescent="0.35">
      <c r="B90" s="294"/>
      <c r="C90" s="299"/>
      <c r="D90" s="299"/>
      <c r="E90" s="299"/>
      <c r="F90" s="294"/>
      <c r="H90" s="300"/>
      <c r="I90" s="300"/>
      <c r="J90" s="294"/>
      <c r="K90" s="294" t="s">
        <v>52</v>
      </c>
      <c r="L90" s="295" t="s">
        <v>58</v>
      </c>
      <c r="M90" s="297">
        <v>2</v>
      </c>
      <c r="N90" s="297">
        <v>1</v>
      </c>
      <c r="P90" s="294"/>
      <c r="Q90" s="294"/>
      <c r="R90" s="298"/>
      <c r="S90" s="294"/>
      <c r="T90" s="294"/>
      <c r="AB90" s="296"/>
    </row>
    <row r="91" spans="1:28" s="293" customFormat="1" x14ac:dyDescent="0.35">
      <c r="A91" s="80">
        <v>42473.083333333336</v>
      </c>
      <c r="B91" s="294" t="s">
        <v>607</v>
      </c>
      <c r="C91" s="125">
        <v>52</v>
      </c>
      <c r="D91" s="227">
        <v>3</v>
      </c>
      <c r="E91" s="227">
        <v>52</v>
      </c>
      <c r="F91" s="294"/>
      <c r="H91" s="300" t="s">
        <v>144</v>
      </c>
      <c r="I91" s="300" t="s">
        <v>448</v>
      </c>
      <c r="J91" s="294" t="s">
        <v>603</v>
      </c>
      <c r="K91" s="294" t="s">
        <v>98</v>
      </c>
      <c r="L91" s="295" t="s">
        <v>58</v>
      </c>
      <c r="M91" s="297">
        <v>1</v>
      </c>
      <c r="N91" s="297">
        <v>1</v>
      </c>
      <c r="P91" s="294" t="s">
        <v>67</v>
      </c>
      <c r="Q91" s="294"/>
      <c r="R91" s="298" t="s">
        <v>449</v>
      </c>
      <c r="S91" s="313" t="s">
        <v>343</v>
      </c>
      <c r="T91" s="253"/>
      <c r="V91" s="294" t="s">
        <v>181</v>
      </c>
      <c r="AB91" s="296"/>
    </row>
    <row r="92" spans="1:28" s="293" customFormat="1" x14ac:dyDescent="0.35">
      <c r="B92" s="294"/>
      <c r="C92" s="299"/>
      <c r="D92" s="299"/>
      <c r="E92" s="299"/>
      <c r="F92" s="294"/>
      <c r="H92" s="300"/>
      <c r="I92" s="300"/>
      <c r="J92" s="294"/>
      <c r="K92" s="294" t="s">
        <v>442</v>
      </c>
      <c r="L92" s="295" t="s">
        <v>58</v>
      </c>
      <c r="M92" s="297">
        <v>1</v>
      </c>
      <c r="N92" s="297">
        <v>2</v>
      </c>
      <c r="P92" s="294" t="s">
        <v>67</v>
      </c>
      <c r="Q92" s="294"/>
      <c r="R92" s="298"/>
      <c r="S92" s="294"/>
      <c r="T92" s="294"/>
      <c r="AB92" s="296"/>
    </row>
    <row r="93" spans="1:28" s="293" customFormat="1" x14ac:dyDescent="0.35">
      <c r="B93" s="294"/>
      <c r="C93" s="299"/>
      <c r="D93" s="299"/>
      <c r="E93" s="299"/>
      <c r="F93" s="294"/>
      <c r="H93" s="300"/>
      <c r="I93" s="300"/>
      <c r="J93" s="294"/>
      <c r="K93" s="294" t="s">
        <v>608</v>
      </c>
      <c r="L93" s="295" t="s">
        <v>58</v>
      </c>
      <c r="M93" s="297">
        <v>2</v>
      </c>
      <c r="N93" s="297">
        <v>1</v>
      </c>
      <c r="P93" s="294"/>
      <c r="Q93" s="294"/>
      <c r="R93" s="298"/>
      <c r="S93" s="294"/>
      <c r="T93" s="294"/>
      <c r="AB93" s="296"/>
    </row>
    <row r="94" spans="1:28" s="293" customFormat="1" x14ac:dyDescent="0.35">
      <c r="A94" s="80">
        <v>42473.083333333336</v>
      </c>
      <c r="B94" s="294" t="s">
        <v>609</v>
      </c>
      <c r="C94" s="125">
        <v>56</v>
      </c>
      <c r="D94" s="227">
        <v>3</v>
      </c>
      <c r="E94" s="227">
        <v>56</v>
      </c>
      <c r="F94" s="294"/>
      <c r="H94" s="300" t="s">
        <v>144</v>
      </c>
      <c r="I94" s="300" t="s">
        <v>448</v>
      </c>
      <c r="J94" s="294" t="s">
        <v>604</v>
      </c>
      <c r="K94" s="294" t="s">
        <v>98</v>
      </c>
      <c r="L94" s="295" t="s">
        <v>58</v>
      </c>
      <c r="M94" s="297">
        <v>1</v>
      </c>
      <c r="N94" s="297">
        <v>1</v>
      </c>
      <c r="P94" s="294" t="s">
        <v>67</v>
      </c>
      <c r="Q94" s="294"/>
      <c r="R94" s="298" t="s">
        <v>449</v>
      </c>
      <c r="S94" s="313" t="s">
        <v>343</v>
      </c>
      <c r="T94" s="253"/>
      <c r="V94" s="294" t="s">
        <v>181</v>
      </c>
      <c r="AB94" s="296"/>
    </row>
    <row r="95" spans="1:28" s="293" customFormat="1" x14ac:dyDescent="0.35">
      <c r="B95" s="294"/>
      <c r="C95" s="299"/>
      <c r="D95" s="299"/>
      <c r="E95" s="299"/>
      <c r="F95" s="294"/>
      <c r="H95" s="300"/>
      <c r="I95" s="300"/>
      <c r="J95" s="294"/>
      <c r="K95" s="294" t="s">
        <v>442</v>
      </c>
      <c r="L95" s="295" t="s">
        <v>58</v>
      </c>
      <c r="M95" s="297">
        <v>1</v>
      </c>
      <c r="N95" s="297">
        <v>2</v>
      </c>
      <c r="P95" s="294" t="s">
        <v>67</v>
      </c>
      <c r="Q95" s="294"/>
      <c r="R95" s="298"/>
      <c r="S95" s="294"/>
      <c r="T95" s="294"/>
      <c r="AB95" s="296"/>
    </row>
    <row r="96" spans="1:28" s="293" customFormat="1" x14ac:dyDescent="0.35">
      <c r="B96" s="294"/>
      <c r="C96" s="299"/>
      <c r="D96" s="299"/>
      <c r="E96" s="299"/>
      <c r="F96" s="294"/>
      <c r="H96" s="300"/>
      <c r="I96" s="300"/>
      <c r="J96" s="294"/>
      <c r="K96" s="294" t="s">
        <v>40</v>
      </c>
      <c r="L96" s="295" t="s">
        <v>58</v>
      </c>
      <c r="M96" s="297">
        <v>2</v>
      </c>
      <c r="N96" s="297">
        <v>1</v>
      </c>
      <c r="P96" s="294"/>
      <c r="Q96" s="294"/>
      <c r="R96" s="298"/>
      <c r="S96" s="294"/>
      <c r="T96" s="294"/>
      <c r="AB96" s="296"/>
    </row>
    <row r="97" spans="1:28" s="293" customFormat="1" x14ac:dyDescent="0.35">
      <c r="A97" s="80">
        <v>42473.083333333336</v>
      </c>
      <c r="B97" s="294" t="s">
        <v>610</v>
      </c>
      <c r="C97" s="125">
        <v>47</v>
      </c>
      <c r="D97" s="227">
        <v>3</v>
      </c>
      <c r="E97" s="227">
        <v>47</v>
      </c>
      <c r="F97" s="294"/>
      <c r="H97" s="300" t="s">
        <v>144</v>
      </c>
      <c r="I97" s="300" t="s">
        <v>448</v>
      </c>
      <c r="J97" s="294" t="s">
        <v>605</v>
      </c>
      <c r="K97" s="294" t="s">
        <v>98</v>
      </c>
      <c r="L97" s="295" t="s">
        <v>58</v>
      </c>
      <c r="M97" s="297">
        <v>1</v>
      </c>
      <c r="N97" s="297">
        <v>1</v>
      </c>
      <c r="P97" s="294" t="s">
        <v>67</v>
      </c>
      <c r="Q97" s="294"/>
      <c r="R97" s="298" t="s">
        <v>449</v>
      </c>
      <c r="S97" s="313" t="s">
        <v>343</v>
      </c>
      <c r="T97" s="253"/>
      <c r="V97" s="294" t="s">
        <v>181</v>
      </c>
      <c r="AB97" s="296"/>
    </row>
    <row r="98" spans="1:28" s="293" customFormat="1" x14ac:dyDescent="0.35">
      <c r="B98" s="294"/>
      <c r="C98" s="299"/>
      <c r="D98" s="299"/>
      <c r="E98" s="299"/>
      <c r="F98" s="294"/>
      <c r="H98" s="300"/>
      <c r="I98" s="300"/>
      <c r="J98" s="294"/>
      <c r="K98" s="294" t="s">
        <v>442</v>
      </c>
      <c r="L98" s="295" t="s">
        <v>58</v>
      </c>
      <c r="M98" s="297">
        <v>1</v>
      </c>
      <c r="N98" s="297">
        <v>2</v>
      </c>
      <c r="P98" s="294" t="s">
        <v>67</v>
      </c>
      <c r="Q98" s="294"/>
      <c r="R98" s="298"/>
      <c r="S98" s="294"/>
      <c r="T98" s="294"/>
      <c r="AB98" s="296"/>
    </row>
    <row r="99" spans="1:28" s="293" customFormat="1" x14ac:dyDescent="0.35">
      <c r="B99" s="294"/>
      <c r="C99" s="299"/>
      <c r="D99" s="299"/>
      <c r="E99" s="299"/>
      <c r="F99" s="294"/>
      <c r="H99" s="300"/>
      <c r="I99" s="300"/>
      <c r="J99" s="294"/>
      <c r="K99" s="294" t="s">
        <v>611</v>
      </c>
      <c r="L99" s="295" t="s">
        <v>58</v>
      </c>
      <c r="M99" s="297">
        <v>2</v>
      </c>
      <c r="N99" s="297">
        <v>1</v>
      </c>
      <c r="P99" s="294"/>
      <c r="Q99" s="294"/>
      <c r="R99" s="298"/>
      <c r="S99" s="294"/>
      <c r="T99" s="294"/>
      <c r="AB99" s="296"/>
    </row>
    <row r="100" spans="1:28" s="293" customFormat="1" x14ac:dyDescent="0.35">
      <c r="A100" s="80">
        <v>42473.083333333336</v>
      </c>
      <c r="B100" s="294" t="s">
        <v>612</v>
      </c>
      <c r="C100" s="125">
        <v>13</v>
      </c>
      <c r="D100" s="227">
        <v>3</v>
      </c>
      <c r="E100" s="227">
        <v>13</v>
      </c>
      <c r="F100" s="294"/>
      <c r="H100" s="300" t="s">
        <v>144</v>
      </c>
      <c r="I100" s="300" t="s">
        <v>448</v>
      </c>
      <c r="J100" s="294" t="s">
        <v>606</v>
      </c>
      <c r="K100" s="294" t="s">
        <v>98</v>
      </c>
      <c r="L100" s="295" t="s">
        <v>58</v>
      </c>
      <c r="M100" s="297">
        <v>1</v>
      </c>
      <c r="N100" s="297">
        <v>1</v>
      </c>
      <c r="P100" s="294" t="s">
        <v>67</v>
      </c>
      <c r="Q100" s="294"/>
      <c r="R100" s="298" t="s">
        <v>449</v>
      </c>
      <c r="S100" s="313" t="s">
        <v>343</v>
      </c>
      <c r="T100" s="253"/>
      <c r="V100" s="294" t="s">
        <v>181</v>
      </c>
      <c r="AB100" s="296"/>
    </row>
    <row r="101" spans="1:28" s="293" customFormat="1" x14ac:dyDescent="0.35">
      <c r="B101" s="294"/>
      <c r="C101" s="299"/>
      <c r="D101" s="299"/>
      <c r="E101" s="299"/>
      <c r="F101" s="294"/>
      <c r="H101" s="300"/>
      <c r="I101" s="300"/>
      <c r="J101" s="294"/>
      <c r="K101" s="294" t="s">
        <v>442</v>
      </c>
      <c r="L101" s="295" t="s">
        <v>58</v>
      </c>
      <c r="M101" s="297">
        <v>1</v>
      </c>
      <c r="N101" s="297">
        <v>2</v>
      </c>
      <c r="P101" s="294" t="s">
        <v>67</v>
      </c>
      <c r="Q101" s="294"/>
      <c r="R101" s="298"/>
      <c r="S101" s="294"/>
      <c r="T101" s="294"/>
      <c r="AB101" s="296"/>
    </row>
    <row r="102" spans="1:28" s="293" customFormat="1" x14ac:dyDescent="0.35">
      <c r="B102" s="294"/>
      <c r="C102" s="299"/>
      <c r="D102" s="299"/>
      <c r="E102" s="299"/>
      <c r="F102" s="294"/>
      <c r="H102" s="300"/>
      <c r="I102" s="300"/>
      <c r="J102" s="294"/>
      <c r="K102" s="294" t="s">
        <v>613</v>
      </c>
      <c r="L102" s="295" t="s">
        <v>58</v>
      </c>
      <c r="M102" s="297">
        <v>2</v>
      </c>
      <c r="N102" s="297">
        <v>1</v>
      </c>
      <c r="P102" s="294"/>
      <c r="Q102" s="294"/>
      <c r="R102" s="298"/>
      <c r="S102" s="294"/>
      <c r="T102" s="294"/>
      <c r="AB102" s="296"/>
    </row>
    <row r="103" spans="1:28" s="279" customFormat="1" x14ac:dyDescent="0.35">
      <c r="B103" s="148" t="s">
        <v>349</v>
      </c>
      <c r="C103" s="433">
        <v>365</v>
      </c>
      <c r="D103" s="232">
        <v>4</v>
      </c>
      <c r="E103" s="232">
        <v>365</v>
      </c>
      <c r="F103" s="148"/>
      <c r="H103" s="288" t="s">
        <v>144</v>
      </c>
      <c r="I103" s="288" t="s">
        <v>450</v>
      </c>
      <c r="J103" s="148" t="s">
        <v>431</v>
      </c>
      <c r="K103" s="148" t="s">
        <v>451</v>
      </c>
      <c r="L103" s="152" t="s">
        <v>58</v>
      </c>
      <c r="M103" s="153">
        <v>3</v>
      </c>
      <c r="N103" s="153">
        <v>1</v>
      </c>
      <c r="P103" s="148" t="s">
        <v>67</v>
      </c>
      <c r="Q103" s="148"/>
      <c r="R103" s="154" t="s">
        <v>452</v>
      </c>
      <c r="S103" s="354" t="s">
        <v>349</v>
      </c>
      <c r="T103" s="437"/>
      <c r="V103" s="148" t="s">
        <v>453</v>
      </c>
      <c r="AB103" s="434"/>
    </row>
    <row r="104" spans="1:28" s="290" customFormat="1" ht="15" thickBot="1" x14ac:dyDescent="0.4">
      <c r="A104" s="291"/>
      <c r="B104" s="294"/>
      <c r="C104" s="299"/>
      <c r="D104" s="299"/>
      <c r="E104" s="299"/>
      <c r="F104" s="294"/>
      <c r="G104" s="293"/>
      <c r="H104" s="300"/>
      <c r="I104" s="300"/>
      <c r="J104" s="294"/>
      <c r="K104" s="294" t="s">
        <v>424</v>
      </c>
      <c r="L104" s="295" t="s">
        <v>58</v>
      </c>
      <c r="M104" s="297">
        <v>3</v>
      </c>
      <c r="N104" s="297">
        <v>2</v>
      </c>
      <c r="O104" s="293"/>
      <c r="P104" s="294"/>
      <c r="Q104" s="294"/>
      <c r="R104" s="298"/>
      <c r="S104" s="292"/>
      <c r="T104" s="301"/>
      <c r="U104" s="293"/>
      <c r="V104" s="293"/>
      <c r="W104" s="293"/>
      <c r="X104" s="293"/>
      <c r="Y104" s="293"/>
      <c r="Z104" s="293"/>
      <c r="AA104" s="293"/>
      <c r="AB104" s="296"/>
    </row>
    <row r="105" spans="1:28" s="51" customFormat="1" ht="15" thickTop="1" x14ac:dyDescent="0.35">
      <c r="C105" s="136" t="s">
        <v>84</v>
      </c>
      <c r="D105" s="234"/>
      <c r="E105" s="234"/>
      <c r="F105" s="61"/>
      <c r="G105" s="61"/>
      <c r="L105" s="52"/>
      <c r="AB105" s="53"/>
    </row>
    <row r="106" spans="1:28" s="46" customFormat="1" x14ac:dyDescent="0.35">
      <c r="C106" s="133"/>
      <c r="D106" s="230" t="s">
        <v>86</v>
      </c>
      <c r="E106" s="230"/>
      <c r="H106" s="46" t="s">
        <v>89</v>
      </c>
      <c r="L106" s="47"/>
      <c r="M106" s="49"/>
      <c r="N106" s="49"/>
      <c r="O106" s="48" t="s">
        <v>91</v>
      </c>
      <c r="Q106" s="48" t="s">
        <v>87</v>
      </c>
      <c r="R106" s="73" t="s">
        <v>88</v>
      </c>
      <c r="T106" s="46" t="s">
        <v>85</v>
      </c>
      <c r="AB106" s="50"/>
    </row>
    <row r="107" spans="1:28" x14ac:dyDescent="0.35">
      <c r="B107" s="39" t="s">
        <v>92</v>
      </c>
      <c r="C107" s="130"/>
      <c r="D107" s="231"/>
      <c r="E107" s="231"/>
      <c r="H107" s="44" t="s">
        <v>141</v>
      </c>
      <c r="I107" s="44" t="s">
        <v>93</v>
      </c>
      <c r="J107" s="39" t="s">
        <v>90</v>
      </c>
      <c r="K107" s="39" t="s">
        <v>94</v>
      </c>
      <c r="L107" s="41" t="s">
        <v>58</v>
      </c>
      <c r="M107" s="58">
        <v>1</v>
      </c>
      <c r="N107" s="58">
        <v>1</v>
      </c>
      <c r="P107" s="39" t="s">
        <v>67</v>
      </c>
    </row>
    <row r="108" spans="1:28" s="74" customFormat="1" x14ac:dyDescent="0.35">
      <c r="B108" s="75"/>
      <c r="C108" s="141"/>
      <c r="D108" s="235"/>
      <c r="E108" s="235"/>
      <c r="H108" s="75"/>
      <c r="I108" s="75"/>
      <c r="J108" s="75"/>
      <c r="K108" s="79" t="s">
        <v>95</v>
      </c>
      <c r="L108" s="76" t="s">
        <v>1</v>
      </c>
      <c r="M108" s="77">
        <v>2</v>
      </c>
      <c r="N108" s="77">
        <v>1</v>
      </c>
      <c r="P108" s="75" t="s">
        <v>67</v>
      </c>
      <c r="AB108" s="78"/>
    </row>
    <row r="109" spans="1:28" s="74" customFormat="1" x14ac:dyDescent="0.35">
      <c r="B109" s="75"/>
      <c r="C109" s="141"/>
      <c r="D109" s="235"/>
      <c r="E109" s="235"/>
      <c r="H109" s="75"/>
      <c r="I109" s="75"/>
      <c r="J109" s="75"/>
      <c r="K109" s="39" t="s">
        <v>96</v>
      </c>
      <c r="L109" s="76" t="s">
        <v>1</v>
      </c>
      <c r="M109" s="77">
        <v>3</v>
      </c>
      <c r="N109" s="77">
        <v>2</v>
      </c>
      <c r="P109" s="75" t="s">
        <v>67</v>
      </c>
      <c r="AB109" s="78"/>
    </row>
    <row r="110" spans="1:28" s="74" customFormat="1" x14ac:dyDescent="0.35">
      <c r="B110" s="75"/>
      <c r="C110" s="141"/>
      <c r="D110" s="235"/>
      <c r="E110" s="235"/>
      <c r="H110" s="75"/>
      <c r="I110" s="75"/>
      <c r="J110" s="75"/>
      <c r="K110" s="39" t="s">
        <v>97</v>
      </c>
      <c r="L110" s="76" t="s">
        <v>1</v>
      </c>
      <c r="M110" s="77">
        <v>4</v>
      </c>
      <c r="N110" s="77">
        <v>2</v>
      </c>
      <c r="P110" s="75" t="s">
        <v>67</v>
      </c>
      <c r="AB110" s="78"/>
    </row>
    <row r="111" spans="1:28" s="74" customFormat="1" x14ac:dyDescent="0.35">
      <c r="B111" s="75"/>
      <c r="C111" s="141"/>
      <c r="D111" s="235"/>
      <c r="E111" s="235"/>
      <c r="H111" s="75"/>
      <c r="I111" s="75"/>
      <c r="J111" s="75"/>
      <c r="K111" s="39" t="s">
        <v>98</v>
      </c>
      <c r="L111" s="76" t="s">
        <v>58</v>
      </c>
      <c r="M111" s="77">
        <v>8</v>
      </c>
      <c r="N111" s="77">
        <v>1</v>
      </c>
      <c r="P111" s="75" t="s">
        <v>67</v>
      </c>
      <c r="AB111" s="78"/>
    </row>
    <row r="112" spans="1:28" s="57" customFormat="1" ht="15" thickBot="1" x14ac:dyDescent="0.4">
      <c r="C112" s="134"/>
      <c r="D112" s="236"/>
      <c r="E112" s="236"/>
      <c r="K112" s="56" t="s">
        <v>90</v>
      </c>
      <c r="L112" s="55" t="s">
        <v>1</v>
      </c>
      <c r="M112" s="54">
        <v>15</v>
      </c>
      <c r="N112" s="54">
        <v>1</v>
      </c>
      <c r="AB112" s="45"/>
    </row>
    <row r="113" spans="1:28" s="483" customFormat="1" ht="15" thickTop="1" x14ac:dyDescent="0.35">
      <c r="C113" s="484" t="s">
        <v>746</v>
      </c>
      <c r="D113" s="485"/>
      <c r="E113" s="485"/>
      <c r="F113" s="486"/>
      <c r="G113" s="486"/>
      <c r="L113" s="487"/>
      <c r="AB113" s="488"/>
    </row>
    <row r="114" spans="1:28" s="293" customFormat="1" x14ac:dyDescent="0.35">
      <c r="A114" s="80">
        <v>42753.427083333336</v>
      </c>
      <c r="B114" s="294" t="s">
        <v>747</v>
      </c>
      <c r="C114" s="125">
        <v>15</v>
      </c>
      <c r="D114" s="227">
        <v>8</v>
      </c>
      <c r="E114" s="227">
        <v>15</v>
      </c>
      <c r="H114" s="300" t="s">
        <v>144</v>
      </c>
      <c r="I114" s="294" t="s">
        <v>751</v>
      </c>
      <c r="J114" s="294" t="s">
        <v>746</v>
      </c>
      <c r="K114" s="294" t="s">
        <v>750</v>
      </c>
      <c r="L114" s="295" t="s">
        <v>58</v>
      </c>
      <c r="M114" s="297">
        <v>1</v>
      </c>
      <c r="N114" s="297">
        <v>3</v>
      </c>
      <c r="O114" s="294" t="s">
        <v>749</v>
      </c>
      <c r="Q114" s="294" t="s">
        <v>87</v>
      </c>
      <c r="R114" s="298" t="s">
        <v>748</v>
      </c>
      <c r="S114" s="354" t="s">
        <v>752</v>
      </c>
      <c r="V114" s="148" t="s">
        <v>810</v>
      </c>
      <c r="AB114" s="98"/>
    </row>
    <row r="115" spans="1:28" s="7" customFormat="1" x14ac:dyDescent="0.35">
      <c r="A115" s="211" t="s">
        <v>276</v>
      </c>
      <c r="B115" s="217">
        <v>114</v>
      </c>
      <c r="C115" s="178"/>
      <c r="D115" s="216"/>
      <c r="E115" s="231"/>
      <c r="F115" s="178"/>
      <c r="G115" s="178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disablePrompts="1" count="1">
    <dataValidation type="list" allowBlank="1" showInputMessage="1" showErrorMessage="1" sqref="S35 S37 S39 S41:S42 S44:S49 S51:S52 S54 S56:S58 S61 S64 S67 S69 S72 S76 S78 S86 S88 S103 S25:S33 S82 S91 S94 S97 S100 S114">
      <formula1>suppliers</formula1>
    </dataValidation>
  </dataValidations>
  <hyperlinks>
    <hyperlink ref="K108" r:id="rId1"/>
    <hyperlink ref="R34" r:id="rId2" display="http://stalnoydom.ru/local/ajax/makeExel/download.php?section=730"/>
    <hyperlink ref="R69" r:id="rId3"/>
    <hyperlink ref="R35" r:id="rId4"/>
    <hyperlink ref="R61" r:id="rId5"/>
    <hyperlink ref="R64" r:id="rId6"/>
    <hyperlink ref="R58" r:id="rId7"/>
    <hyperlink ref="R67" r:id="rId8"/>
    <hyperlink ref="R37" r:id="rId9"/>
    <hyperlink ref="R72" r:id="rId10"/>
    <hyperlink ref="R82" r:id="rId11"/>
    <hyperlink ref="R88" r:id="rId12"/>
    <hyperlink ref="R91" r:id="rId13"/>
    <hyperlink ref="R94" r:id="rId14"/>
    <hyperlink ref="R97" r:id="rId15"/>
    <hyperlink ref="R100" r:id="rId16"/>
    <hyperlink ref="R114" r:id="rId17"/>
  </hyperlinks>
  <pageMargins left="0.70866141732283472" right="0.70866141732283472" top="0.74803149606299213" bottom="0.74803149606299213" header="0.31496062992125984" footer="0.31496062992125984"/>
  <pageSetup paperSize="9" scale="75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8"/>
  <sheetViews>
    <sheetView workbookViewId="0">
      <selection activeCell="C17" sqref="C17"/>
    </sheetView>
  </sheetViews>
  <sheetFormatPr defaultRowHeight="14.5" x14ac:dyDescent="0.35"/>
  <cols>
    <col min="1" max="1" width="15.81640625" bestFit="1" customWidth="1"/>
    <col min="2" max="2" width="20.26953125" bestFit="1" customWidth="1"/>
    <col min="3" max="3" width="49.81640625" bestFit="1" customWidth="1"/>
    <col min="4" max="4" width="8" style="178" bestFit="1" customWidth="1"/>
    <col min="5" max="5" width="7" style="248" bestFit="1" customWidth="1"/>
    <col min="6" max="6" width="16.54296875" bestFit="1" customWidth="1"/>
    <col min="7" max="7" width="54.26953125" customWidth="1"/>
    <col min="8" max="8" width="24" customWidth="1"/>
    <col min="9" max="9" width="6.1796875" customWidth="1"/>
  </cols>
  <sheetData>
    <row r="1" spans="1:36" s="178" customFormat="1" ht="19" thickBot="1" x14ac:dyDescent="0.5">
      <c r="A1" s="127">
        <v>42705.738194444442</v>
      </c>
      <c r="B1" s="222"/>
      <c r="C1" s="142" t="s">
        <v>370</v>
      </c>
      <c r="D1" s="142"/>
      <c r="E1" s="242"/>
      <c r="F1" s="222"/>
      <c r="G1" s="143"/>
    </row>
    <row r="2" spans="1:36" s="178" customFormat="1" ht="18.5" x14ac:dyDescent="0.45">
      <c r="A2" s="128"/>
      <c r="B2" s="129"/>
      <c r="C2" s="129"/>
      <c r="D2" s="129"/>
      <c r="E2" s="243"/>
      <c r="F2" s="129"/>
      <c r="G2" s="132"/>
    </row>
    <row r="3" spans="1:36" s="178" customFormat="1" x14ac:dyDescent="0.35">
      <c r="A3" s="137" t="s">
        <v>17</v>
      </c>
      <c r="B3" s="138" t="s">
        <v>735</v>
      </c>
      <c r="C3" s="138" t="s">
        <v>323</v>
      </c>
      <c r="D3" s="138" t="s">
        <v>309</v>
      </c>
      <c r="E3" s="244" t="s">
        <v>325</v>
      </c>
      <c r="F3" s="138" t="s">
        <v>307</v>
      </c>
      <c r="G3" s="139" t="s">
        <v>477</v>
      </c>
      <c r="H3" s="140" t="s">
        <v>324</v>
      </c>
      <c r="I3" s="380" t="s">
        <v>530</v>
      </c>
      <c r="J3" s="314"/>
      <c r="K3" s="314"/>
    </row>
    <row r="4" spans="1:36" s="99" customFormat="1" x14ac:dyDescent="0.35">
      <c r="A4" s="315" t="s">
        <v>322</v>
      </c>
      <c r="B4" s="238" t="s">
        <v>339</v>
      </c>
      <c r="C4" s="239" t="s">
        <v>340</v>
      </c>
      <c r="D4" s="99" t="s">
        <v>326</v>
      </c>
      <c r="E4" s="246"/>
      <c r="F4" s="241" t="s">
        <v>329</v>
      </c>
      <c r="G4" s="253" t="s">
        <v>359</v>
      </c>
      <c r="H4" s="253"/>
      <c r="I4" s="355">
        <f>COUNTA(J4:KK4)</f>
        <v>1</v>
      </c>
      <c r="J4" s="314" t="s">
        <v>423</v>
      </c>
      <c r="K4" s="178"/>
      <c r="L4" s="178"/>
      <c r="M4" s="178"/>
      <c r="N4" s="178"/>
      <c r="O4" s="178"/>
      <c r="P4" s="178"/>
      <c r="Q4" s="178"/>
      <c r="R4" s="178"/>
    </row>
    <row r="5" spans="1:36" s="99" customFormat="1" x14ac:dyDescent="0.35">
      <c r="A5" s="315" t="s">
        <v>354</v>
      </c>
      <c r="B5" s="240" t="s">
        <v>349</v>
      </c>
      <c r="C5" s="239" t="s">
        <v>350</v>
      </c>
      <c r="D5" s="99" t="s">
        <v>326</v>
      </c>
      <c r="E5" s="250" t="s">
        <v>371</v>
      </c>
      <c r="F5" s="241" t="s">
        <v>329</v>
      </c>
      <c r="G5" s="178" t="s">
        <v>367</v>
      </c>
      <c r="H5" s="178"/>
      <c r="I5" s="355">
        <f>COUNTA(J5:KK5)</f>
        <v>1</v>
      </c>
      <c r="J5" s="314" t="s">
        <v>431</v>
      </c>
      <c r="K5" s="178"/>
      <c r="L5" s="178"/>
      <c r="M5" s="178"/>
      <c r="N5" s="178"/>
      <c r="O5" s="178"/>
      <c r="P5" s="178"/>
      <c r="Q5" s="178"/>
      <c r="R5" s="178"/>
    </row>
    <row r="6" spans="1:36" s="99" customFormat="1" x14ac:dyDescent="0.35">
      <c r="A6" s="315" t="s">
        <v>322</v>
      </c>
      <c r="B6" s="118" t="s">
        <v>265</v>
      </c>
      <c r="C6" s="121" t="s">
        <v>263</v>
      </c>
      <c r="D6" s="99" t="s">
        <v>326</v>
      </c>
      <c r="E6" s="245"/>
      <c r="F6" s="241" t="s">
        <v>329</v>
      </c>
      <c r="G6" s="99" t="s">
        <v>331</v>
      </c>
      <c r="H6" s="237" t="s">
        <v>264</v>
      </c>
      <c r="I6" s="355">
        <f>COUNTA(J6:KK6)</f>
        <v>1</v>
      </c>
      <c r="J6" s="314" t="s">
        <v>431</v>
      </c>
      <c r="R6" s="98"/>
    </row>
    <row r="7" spans="1:36" s="99" customFormat="1" x14ac:dyDescent="0.35">
      <c r="A7" s="315" t="s">
        <v>322</v>
      </c>
      <c r="B7" s="238" t="s">
        <v>333</v>
      </c>
      <c r="C7" s="239" t="s">
        <v>334</v>
      </c>
      <c r="D7" s="99" t="s">
        <v>326</v>
      </c>
      <c r="E7" s="249" t="s">
        <v>371</v>
      </c>
      <c r="F7" s="241" t="s">
        <v>329</v>
      </c>
      <c r="G7" s="178" t="s">
        <v>356</v>
      </c>
      <c r="H7" s="178"/>
      <c r="I7" s="227"/>
      <c r="J7" s="178"/>
      <c r="K7" s="178"/>
      <c r="L7" s="178"/>
      <c r="M7" s="178"/>
      <c r="N7" s="178"/>
      <c r="O7" s="178"/>
      <c r="P7" s="178"/>
      <c r="Q7" s="178"/>
      <c r="R7" s="178"/>
    </row>
    <row r="8" spans="1:36" x14ac:dyDescent="0.35">
      <c r="A8" s="315" t="s">
        <v>322</v>
      </c>
      <c r="B8" s="238" t="s">
        <v>335</v>
      </c>
      <c r="C8" s="239" t="s">
        <v>336</v>
      </c>
      <c r="D8" s="99" t="s">
        <v>326</v>
      </c>
      <c r="E8" s="246"/>
      <c r="F8" s="241" t="s">
        <v>329</v>
      </c>
      <c r="G8" s="178" t="s">
        <v>357</v>
      </c>
      <c r="H8" s="178"/>
      <c r="I8" s="355">
        <f>COUNTA(J8:KK8)</f>
        <v>1</v>
      </c>
      <c r="J8" s="314" t="s">
        <v>454</v>
      </c>
      <c r="K8" s="178"/>
      <c r="L8" s="178"/>
      <c r="M8" s="178"/>
      <c r="N8" s="178"/>
      <c r="O8" s="178"/>
      <c r="P8" s="178"/>
      <c r="Q8" s="178"/>
      <c r="R8" s="178"/>
    </row>
    <row r="9" spans="1:36" x14ac:dyDescent="0.35">
      <c r="A9" s="315" t="s">
        <v>322</v>
      </c>
      <c r="B9" s="238" t="s">
        <v>337</v>
      </c>
      <c r="C9" s="239" t="s">
        <v>338</v>
      </c>
      <c r="D9" s="99" t="s">
        <v>326</v>
      </c>
      <c r="E9" s="249" t="s">
        <v>372</v>
      </c>
      <c r="F9" s="241" t="s">
        <v>414</v>
      </c>
      <c r="G9" t="s">
        <v>358</v>
      </c>
      <c r="I9" s="355">
        <f>COUNTA(J9:KK9)</f>
        <v>1</v>
      </c>
      <c r="J9" s="314" t="s">
        <v>437</v>
      </c>
    </row>
    <row r="10" spans="1:36" x14ac:dyDescent="0.35">
      <c r="A10" s="315" t="s">
        <v>262</v>
      </c>
      <c r="B10" s="118" t="s">
        <v>161</v>
      </c>
      <c r="C10" s="119" t="s">
        <v>162</v>
      </c>
      <c r="D10" s="99" t="s">
        <v>326</v>
      </c>
      <c r="E10" s="245"/>
      <c r="F10" s="99" t="s">
        <v>328</v>
      </c>
      <c r="G10" s="99" t="s">
        <v>330</v>
      </c>
      <c r="H10" s="237" t="s">
        <v>163</v>
      </c>
      <c r="I10" s="355">
        <f>COUNTA(J10:KK10)</f>
        <v>1</v>
      </c>
      <c r="J10" s="314" t="s">
        <v>130</v>
      </c>
      <c r="K10" s="99"/>
      <c r="L10" s="99"/>
      <c r="M10" s="99"/>
      <c r="N10" s="99"/>
      <c r="O10" s="99"/>
      <c r="P10" s="99"/>
      <c r="Q10" s="99"/>
      <c r="R10" s="98"/>
    </row>
    <row r="11" spans="1:36" x14ac:dyDescent="0.35">
      <c r="A11" s="315" t="s">
        <v>322</v>
      </c>
      <c r="B11" s="240" t="s">
        <v>341</v>
      </c>
      <c r="C11" s="239" t="s">
        <v>342</v>
      </c>
      <c r="D11" s="99" t="s">
        <v>326</v>
      </c>
      <c r="E11" s="247"/>
      <c r="F11" s="99" t="s">
        <v>328</v>
      </c>
      <c r="G11" s="178" t="s">
        <v>361</v>
      </c>
      <c r="H11" s="178" t="s">
        <v>360</v>
      </c>
      <c r="I11" s="355">
        <f>COUNTA(J11:KK11)</f>
        <v>1</v>
      </c>
      <c r="J11" s="314" t="s">
        <v>431</v>
      </c>
      <c r="K11" s="178"/>
      <c r="L11" s="178"/>
      <c r="M11" s="178"/>
      <c r="N11" s="178"/>
      <c r="O11" s="178"/>
      <c r="P11" s="178"/>
      <c r="Q11" s="178"/>
      <c r="R11" s="178"/>
    </row>
    <row r="12" spans="1:36" x14ac:dyDescent="0.35">
      <c r="A12" s="315" t="s">
        <v>322</v>
      </c>
      <c r="B12" s="240" t="s">
        <v>345</v>
      </c>
      <c r="C12" s="239" t="s">
        <v>346</v>
      </c>
      <c r="D12" s="99" t="s">
        <v>326</v>
      </c>
      <c r="E12" s="250" t="s">
        <v>374</v>
      </c>
      <c r="F12" s="241" t="s">
        <v>363</v>
      </c>
      <c r="G12" t="s">
        <v>364</v>
      </c>
      <c r="I12" s="227"/>
    </row>
    <row r="13" spans="1:36" x14ac:dyDescent="0.35">
      <c r="A13" s="315" t="s">
        <v>322</v>
      </c>
      <c r="B13" s="435" t="s">
        <v>343</v>
      </c>
      <c r="C13" s="436" t="s">
        <v>344</v>
      </c>
      <c r="D13" s="99" t="s">
        <v>326</v>
      </c>
      <c r="E13" s="250" t="s">
        <v>373</v>
      </c>
      <c r="F13" s="241" t="s">
        <v>365</v>
      </c>
      <c r="G13" t="s">
        <v>362</v>
      </c>
      <c r="I13" s="355">
        <f>COUNTA(J13:KK13)</f>
        <v>5</v>
      </c>
      <c r="J13" s="314" t="s">
        <v>602</v>
      </c>
      <c r="K13" s="314" t="s">
        <v>603</v>
      </c>
      <c r="L13" s="314" t="s">
        <v>604</v>
      </c>
      <c r="M13" s="314" t="s">
        <v>605</v>
      </c>
      <c r="N13" s="314" t="s">
        <v>606</v>
      </c>
    </row>
    <row r="14" spans="1:36" x14ac:dyDescent="0.35">
      <c r="A14" s="315" t="s">
        <v>353</v>
      </c>
      <c r="B14" s="240" t="s">
        <v>347</v>
      </c>
      <c r="C14" s="239" t="s">
        <v>348</v>
      </c>
      <c r="D14" s="99" t="s">
        <v>326</v>
      </c>
      <c r="E14" s="247"/>
      <c r="F14" s="241" t="s">
        <v>365</v>
      </c>
      <c r="G14" t="s">
        <v>366</v>
      </c>
      <c r="I14" s="227"/>
    </row>
    <row r="15" spans="1:36" x14ac:dyDescent="0.35">
      <c r="A15" s="315" t="s">
        <v>355</v>
      </c>
      <c r="B15" s="240" t="s">
        <v>351</v>
      </c>
      <c r="C15" s="239" t="s">
        <v>352</v>
      </c>
      <c r="D15" s="99" t="s">
        <v>326</v>
      </c>
      <c r="E15" s="250" t="s">
        <v>373</v>
      </c>
      <c r="F15" s="241" t="s">
        <v>365</v>
      </c>
      <c r="G15" t="s">
        <v>368</v>
      </c>
      <c r="I15" s="355">
        <f>COUNTA(J15:KK15)</f>
        <v>1</v>
      </c>
      <c r="J15" s="314" t="s">
        <v>431</v>
      </c>
    </row>
    <row r="16" spans="1:36" x14ac:dyDescent="0.35">
      <c r="A16" s="315" t="s">
        <v>238</v>
      </c>
      <c r="B16" s="118" t="s">
        <v>159</v>
      </c>
      <c r="C16" s="119" t="s">
        <v>160</v>
      </c>
      <c r="D16" s="99" t="s">
        <v>326</v>
      </c>
      <c r="E16" s="245"/>
      <c r="F16" s="99" t="s">
        <v>96</v>
      </c>
      <c r="G16" s="135" t="s">
        <v>327</v>
      </c>
      <c r="H16" s="237" t="s">
        <v>138</v>
      </c>
      <c r="I16" s="355">
        <f>COUNTA(J16:KL16)</f>
        <v>25</v>
      </c>
      <c r="J16" s="23" t="s">
        <v>21</v>
      </c>
      <c r="K16" s="23" t="s">
        <v>22</v>
      </c>
      <c r="L16" s="23" t="s">
        <v>23</v>
      </c>
      <c r="M16" s="379" t="s">
        <v>24</v>
      </c>
      <c r="N16" s="379" t="s">
        <v>25</v>
      </c>
      <c r="O16" s="379" t="s">
        <v>26</v>
      </c>
      <c r="P16" s="379" t="s">
        <v>27</v>
      </c>
      <c r="Q16" s="379" t="s">
        <v>28</v>
      </c>
      <c r="R16" s="161" t="s">
        <v>29</v>
      </c>
      <c r="S16" s="161"/>
      <c r="T16" s="356" t="s">
        <v>76</v>
      </c>
      <c r="U16" s="356"/>
      <c r="V16" s="379" t="s">
        <v>40</v>
      </c>
      <c r="W16" s="379" t="s">
        <v>41</v>
      </c>
      <c r="X16" s="379" t="s">
        <v>43</v>
      </c>
      <c r="Y16" s="379" t="s">
        <v>44</v>
      </c>
      <c r="Z16" s="379" t="s">
        <v>45</v>
      </c>
      <c r="AA16" s="379" t="s">
        <v>46</v>
      </c>
      <c r="AB16" s="379" t="s">
        <v>47</v>
      </c>
      <c r="AC16" s="379" t="s">
        <v>48</v>
      </c>
      <c r="AD16" s="23" t="s">
        <v>49</v>
      </c>
      <c r="AE16" s="23" t="s">
        <v>50</v>
      </c>
      <c r="AF16" s="379" t="s">
        <v>51</v>
      </c>
      <c r="AG16" s="23" t="s">
        <v>52</v>
      </c>
      <c r="AH16" s="379" t="s">
        <v>53</v>
      </c>
      <c r="AI16" s="379" t="s">
        <v>54</v>
      </c>
      <c r="AJ16" s="356" t="s">
        <v>55</v>
      </c>
    </row>
    <row r="17" spans="1:18" x14ac:dyDescent="0.35">
      <c r="A17" s="315">
        <v>42462.194444444445</v>
      </c>
      <c r="B17" s="316" t="s">
        <v>476</v>
      </c>
      <c r="C17" s="121" t="s">
        <v>157</v>
      </c>
      <c r="D17" s="99" t="s">
        <v>326</v>
      </c>
      <c r="E17" s="245"/>
      <c r="F17" s="99" t="s">
        <v>96</v>
      </c>
      <c r="G17" s="135" t="s">
        <v>332</v>
      </c>
      <c r="H17" s="237" t="s">
        <v>158</v>
      </c>
      <c r="I17" s="355">
        <f>COUNTA(J17:KK17)</f>
        <v>3</v>
      </c>
      <c r="J17" s="161" t="s">
        <v>528</v>
      </c>
      <c r="K17" s="23" t="s">
        <v>49</v>
      </c>
      <c r="L17" s="23" t="s">
        <v>171</v>
      </c>
      <c r="M17" s="356"/>
      <c r="O17" s="99"/>
      <c r="P17" s="99"/>
      <c r="Q17" s="99"/>
      <c r="R17" s="98"/>
    </row>
    <row r="18" spans="1:18" x14ac:dyDescent="0.35">
      <c r="A18" s="315">
        <v>42705.681944444441</v>
      </c>
      <c r="B18" s="69" t="str">
        <f>TOC!S114</f>
        <v>ГК Монолит СПб</v>
      </c>
      <c r="C18" s="121" t="s">
        <v>753</v>
      </c>
      <c r="D18" s="293" t="s">
        <v>326</v>
      </c>
      <c r="E18" s="248" t="s">
        <v>754</v>
      </c>
      <c r="F18" s="293" t="s">
        <v>96</v>
      </c>
      <c r="G18" t="s">
        <v>755</v>
      </c>
      <c r="H18" t="s">
        <v>756</v>
      </c>
      <c r="I18" s="355">
        <f>COUNTA(J18:KK18)</f>
        <v>1</v>
      </c>
      <c r="J18" s="314" t="s">
        <v>746</v>
      </c>
    </row>
    <row r="23" spans="1:18" x14ac:dyDescent="0.35">
      <c r="N23" s="128"/>
    </row>
    <row r="26" spans="1:18" x14ac:dyDescent="0.35">
      <c r="N26" s="128"/>
    </row>
    <row r="28" spans="1:18" x14ac:dyDescent="0.35">
      <c r="N28" s="128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  <hyperlink ref="C18" r:id="rId13"/>
  </hyperlinks>
  <pageMargins left="0.7" right="0.7" top="0.75" bottom="0.75" header="0.3" footer="0.3"/>
  <pageSetup paperSize="9"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5"/>
  <sheetViews>
    <sheetView workbookViewId="0">
      <selection activeCell="H4" sqref="H4"/>
    </sheetView>
  </sheetViews>
  <sheetFormatPr defaultRowHeight="14.5" x14ac:dyDescent="0.35"/>
  <cols>
    <col min="1" max="1" width="13.26953125" bestFit="1" customWidth="1"/>
    <col min="2" max="2" width="22.90625" customWidth="1"/>
    <col min="3" max="3" width="55.08984375" customWidth="1"/>
    <col min="4" max="4" width="20" style="416" customWidth="1"/>
    <col min="5" max="5" width="14.81640625" bestFit="1" customWidth="1"/>
    <col min="6" max="6" width="7.1796875" style="441" bestFit="1" customWidth="1"/>
    <col min="7" max="7" width="36.26953125" bestFit="1" customWidth="1"/>
    <col min="8" max="8" width="8.1796875" bestFit="1" customWidth="1"/>
  </cols>
  <sheetData>
    <row r="1" spans="1:11" ht="19" thickBot="1" x14ac:dyDescent="0.5">
      <c r="A1" s="127">
        <v>42799.427083333336</v>
      </c>
      <c r="B1" s="432"/>
      <c r="C1" s="142" t="s">
        <v>224</v>
      </c>
      <c r="D1" s="142"/>
      <c r="E1" s="432"/>
      <c r="F1" s="438"/>
      <c r="G1" s="416"/>
    </row>
    <row r="2" spans="1:11" ht="18.5" x14ac:dyDescent="0.45">
      <c r="A2" s="128"/>
      <c r="B2" s="129"/>
      <c r="C2" s="129"/>
      <c r="D2" s="129"/>
      <c r="E2" s="129"/>
      <c r="F2" s="439"/>
      <c r="G2" s="416"/>
    </row>
    <row r="3" spans="1:11" x14ac:dyDescent="0.35">
      <c r="A3" s="137" t="s">
        <v>17</v>
      </c>
      <c r="B3" s="138" t="s">
        <v>107</v>
      </c>
      <c r="C3" s="138" t="s">
        <v>108</v>
      </c>
      <c r="D3" s="138" t="s">
        <v>672</v>
      </c>
      <c r="E3" s="139" t="s">
        <v>554</v>
      </c>
      <c r="F3" s="440" t="s">
        <v>556</v>
      </c>
      <c r="G3" s="140" t="s">
        <v>112</v>
      </c>
    </row>
    <row r="4" spans="1:11" x14ac:dyDescent="0.35">
      <c r="A4" s="451">
        <v>42601.858657407407</v>
      </c>
      <c r="B4" s="416" t="s">
        <v>575</v>
      </c>
      <c r="C4" s="416" t="s">
        <v>576</v>
      </c>
      <c r="D4" s="416" t="s">
        <v>693</v>
      </c>
      <c r="E4" s="416" t="s">
        <v>551</v>
      </c>
      <c r="F4" s="441">
        <v>1</v>
      </c>
      <c r="G4" s="416" t="s">
        <v>577</v>
      </c>
      <c r="H4" s="413" t="s">
        <v>831</v>
      </c>
      <c r="I4" t="s">
        <v>820</v>
      </c>
      <c r="K4" t="s">
        <v>757</v>
      </c>
    </row>
    <row r="5" spans="1:11" x14ac:dyDescent="0.35">
      <c r="A5" s="451">
        <v>42589.542314814818</v>
      </c>
      <c r="B5" t="s">
        <v>653</v>
      </c>
      <c r="C5" t="s">
        <v>639</v>
      </c>
      <c r="E5" t="s">
        <v>638</v>
      </c>
      <c r="F5" s="441">
        <v>1</v>
      </c>
      <c r="G5" t="s">
        <v>185</v>
      </c>
      <c r="H5" t="s">
        <v>614</v>
      </c>
    </row>
    <row r="6" spans="1:11" x14ac:dyDescent="0.35">
      <c r="A6" s="451">
        <v>42588.750648148147</v>
      </c>
      <c r="B6" t="s">
        <v>651</v>
      </c>
      <c r="C6" t="s">
        <v>639</v>
      </c>
      <c r="E6" t="s">
        <v>638</v>
      </c>
      <c r="F6" s="441">
        <v>1</v>
      </c>
      <c r="G6" t="s">
        <v>185</v>
      </c>
      <c r="H6" t="s">
        <v>614</v>
      </c>
    </row>
    <row r="7" spans="1:11" x14ac:dyDescent="0.35">
      <c r="A7" s="451">
        <v>42531.042314814818</v>
      </c>
      <c r="B7" t="s">
        <v>652</v>
      </c>
      <c r="C7" t="s">
        <v>639</v>
      </c>
      <c r="E7" t="s">
        <v>638</v>
      </c>
      <c r="F7" s="441">
        <v>1</v>
      </c>
      <c r="G7" t="s">
        <v>185</v>
      </c>
      <c r="H7" t="s">
        <v>614</v>
      </c>
    </row>
    <row r="8" spans="1:11" x14ac:dyDescent="0.35">
      <c r="A8" s="451">
        <v>42470.042314814818</v>
      </c>
      <c r="B8" t="s">
        <v>596</v>
      </c>
      <c r="C8" t="s">
        <v>597</v>
      </c>
      <c r="E8" t="s">
        <v>551</v>
      </c>
      <c r="F8" s="441">
        <v>1</v>
      </c>
      <c r="G8" t="s">
        <v>595</v>
      </c>
    </row>
    <row r="9" spans="1:11" x14ac:dyDescent="0.35">
      <c r="A9" s="451">
        <v>42444.918645833335</v>
      </c>
      <c r="B9" t="s">
        <v>572</v>
      </c>
      <c r="C9" t="s">
        <v>573</v>
      </c>
      <c r="E9" t="s">
        <v>551</v>
      </c>
      <c r="F9" s="441">
        <v>1</v>
      </c>
      <c r="G9" t="s">
        <v>574</v>
      </c>
      <c r="H9" t="s">
        <v>571</v>
      </c>
    </row>
    <row r="10" spans="1:11" x14ac:dyDescent="0.35">
      <c r="A10" s="451">
        <v>42441.885798611111</v>
      </c>
      <c r="B10" t="s">
        <v>124</v>
      </c>
      <c r="C10" t="s">
        <v>125</v>
      </c>
      <c r="E10" t="s">
        <v>186</v>
      </c>
      <c r="G10" t="s">
        <v>237</v>
      </c>
      <c r="H10" t="s">
        <v>571</v>
      </c>
    </row>
    <row r="11" spans="1:11" x14ac:dyDescent="0.35">
      <c r="A11" s="451">
        <v>42441.018657407411</v>
      </c>
      <c r="B11" t="s">
        <v>568</v>
      </c>
      <c r="C11" t="s">
        <v>569</v>
      </c>
      <c r="E11" t="s">
        <v>567</v>
      </c>
      <c r="G11" t="s">
        <v>570</v>
      </c>
    </row>
    <row r="12" spans="1:11" s="416" customFormat="1" x14ac:dyDescent="0.35">
      <c r="A12" s="451">
        <v>42440.92869212963</v>
      </c>
      <c r="B12" s="416" t="s">
        <v>565</v>
      </c>
      <c r="C12" s="416" t="s">
        <v>566</v>
      </c>
      <c r="E12" s="416" t="s">
        <v>551</v>
      </c>
      <c r="F12" s="441">
        <v>1</v>
      </c>
      <c r="G12" s="416" t="s">
        <v>598</v>
      </c>
    </row>
    <row r="13" spans="1:11" s="416" customFormat="1" x14ac:dyDescent="0.35">
      <c r="A13" s="451">
        <v>42434.921701388892</v>
      </c>
      <c r="B13" s="416" t="s">
        <v>126</v>
      </c>
      <c r="C13" s="416" t="s">
        <v>151</v>
      </c>
      <c r="E13" s="416" t="s">
        <v>551</v>
      </c>
      <c r="F13" s="441">
        <v>1</v>
      </c>
      <c r="G13" s="416" t="s">
        <v>185</v>
      </c>
      <c r="H13" s="416" t="s">
        <v>614</v>
      </c>
    </row>
    <row r="14" spans="1:11" s="416" customFormat="1" x14ac:dyDescent="0.35">
      <c r="A14" s="451">
        <v>42381.165277777778</v>
      </c>
      <c r="B14" s="416" t="s">
        <v>561</v>
      </c>
      <c r="C14" s="416" t="s">
        <v>562</v>
      </c>
      <c r="E14" s="416" t="s">
        <v>563</v>
      </c>
      <c r="F14" s="441"/>
      <c r="G14" s="416" t="s">
        <v>564</v>
      </c>
    </row>
    <row r="15" spans="1:11" x14ac:dyDescent="0.35">
      <c r="A15" s="450"/>
    </row>
  </sheetData>
  <sortState ref="A4:G14">
    <sortCondition descending="1" ref="A4:A1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89"/>
  <sheetViews>
    <sheetView workbookViewId="0">
      <selection activeCell="B5" sqref="B5"/>
    </sheetView>
  </sheetViews>
  <sheetFormatPr defaultRowHeight="14.5" x14ac:dyDescent="0.35"/>
  <cols>
    <col min="1" max="1" width="15.26953125" bestFit="1" customWidth="1"/>
    <col min="2" max="2" width="21.453125" customWidth="1"/>
    <col min="3" max="3" width="5.453125" customWidth="1"/>
    <col min="4" max="4" width="99" style="83" customWidth="1"/>
    <col min="5" max="5" width="17.453125" bestFit="1" customWidth="1"/>
    <col min="6" max="6" width="20.1796875" bestFit="1" customWidth="1"/>
  </cols>
  <sheetData>
    <row r="1" spans="1:11" ht="17.5" thickBot="1" x14ac:dyDescent="0.55000000000000004">
      <c r="A1" s="1">
        <v>42821.625</v>
      </c>
      <c r="C1" s="317" t="s">
        <v>478</v>
      </c>
    </row>
    <row r="3" spans="1:11" x14ac:dyDescent="0.35">
      <c r="A3" s="81" t="s">
        <v>17</v>
      </c>
      <c r="B3" s="81" t="s">
        <v>470</v>
      </c>
      <c r="C3" s="81" t="s">
        <v>105</v>
      </c>
      <c r="D3" s="84" t="s">
        <v>471</v>
      </c>
      <c r="E3" s="81" t="s">
        <v>382</v>
      </c>
      <c r="F3" s="81" t="s">
        <v>297</v>
      </c>
    </row>
    <row r="4" spans="1:11" x14ac:dyDescent="0.35">
      <c r="A4" s="82">
        <v>42819.395833333336</v>
      </c>
      <c r="B4" t="s">
        <v>824</v>
      </c>
      <c r="C4" t="s">
        <v>116</v>
      </c>
      <c r="D4" s="83" t="s">
        <v>828</v>
      </c>
      <c r="E4" s="313" t="s">
        <v>171</v>
      </c>
      <c r="F4" s="313" t="s">
        <v>476</v>
      </c>
      <c r="I4" s="314" t="b">
        <f>NOT(ISNUMBER(SEARCH(F4,B4)))</f>
        <v>0</v>
      </c>
      <c r="K4" s="292"/>
    </row>
    <row r="5" spans="1:11" x14ac:dyDescent="0.35">
      <c r="A5" s="82">
        <v>42456.545138888891</v>
      </c>
      <c r="B5" s="292" t="s">
        <v>829</v>
      </c>
      <c r="C5" t="s">
        <v>116</v>
      </c>
      <c r="D5" s="83" t="s">
        <v>830</v>
      </c>
      <c r="E5" s="313" t="s">
        <v>49</v>
      </c>
      <c r="F5" s="313" t="s">
        <v>476</v>
      </c>
      <c r="I5" s="314" t="b">
        <f t="shared" ref="I5:I15" si="0">NOT(ISNUMBER(SEARCH(F5,B5)))</f>
        <v>0</v>
      </c>
      <c r="K5" s="292"/>
    </row>
    <row r="6" spans="1:11" x14ac:dyDescent="0.35">
      <c r="A6" s="82">
        <v>42422.638888888891</v>
      </c>
      <c r="B6" s="292" t="s">
        <v>475</v>
      </c>
      <c r="C6" t="s">
        <v>116</v>
      </c>
      <c r="D6" s="83" t="s">
        <v>154</v>
      </c>
      <c r="E6" s="313" t="s">
        <v>52</v>
      </c>
      <c r="F6" s="313" t="s">
        <v>159</v>
      </c>
      <c r="I6" s="314" t="b">
        <f t="shared" si="0"/>
        <v>1</v>
      </c>
      <c r="K6" s="292"/>
    </row>
    <row r="7" spans="1:11" x14ac:dyDescent="0.35">
      <c r="A7" s="82">
        <v>42422.638888888891</v>
      </c>
      <c r="B7" s="292" t="s">
        <v>152</v>
      </c>
      <c r="C7" t="s">
        <v>116</v>
      </c>
      <c r="D7" s="83" t="s">
        <v>156</v>
      </c>
      <c r="E7" s="313" t="s">
        <v>49</v>
      </c>
      <c r="F7" s="313" t="s">
        <v>159</v>
      </c>
      <c r="I7" s="314" t="b">
        <f t="shared" si="0"/>
        <v>1</v>
      </c>
    </row>
    <row r="8" spans="1:11" s="126" customFormat="1" x14ac:dyDescent="0.35">
      <c r="A8" s="82">
        <v>42429.805555555555</v>
      </c>
      <c r="B8" s="292" t="s">
        <v>153</v>
      </c>
      <c r="C8" s="126" t="s">
        <v>116</v>
      </c>
      <c r="D8" s="83" t="s">
        <v>155</v>
      </c>
      <c r="E8" s="313" t="s">
        <v>45</v>
      </c>
      <c r="F8" s="313" t="s">
        <v>159</v>
      </c>
      <c r="I8" s="314" t="b">
        <f t="shared" si="0"/>
        <v>1</v>
      </c>
    </row>
    <row r="9" spans="1:11" x14ac:dyDescent="0.35">
      <c r="A9" s="82">
        <v>42422.638888888891</v>
      </c>
      <c r="B9" s="292" t="s">
        <v>153</v>
      </c>
      <c r="C9" t="s">
        <v>116</v>
      </c>
      <c r="D9" s="83" t="s">
        <v>155</v>
      </c>
      <c r="E9" s="313" t="s">
        <v>45</v>
      </c>
      <c r="F9" s="313" t="s">
        <v>159</v>
      </c>
      <c r="I9" s="314" t="b">
        <f t="shared" si="0"/>
        <v>1</v>
      </c>
    </row>
    <row r="10" spans="1:11" x14ac:dyDescent="0.35">
      <c r="A10" s="82">
        <v>42441.020833333336</v>
      </c>
      <c r="B10" s="292" t="s">
        <v>225</v>
      </c>
      <c r="C10" s="163" t="s">
        <v>116</v>
      </c>
      <c r="D10" s="83" t="s">
        <v>226</v>
      </c>
      <c r="E10" s="313" t="s">
        <v>49</v>
      </c>
      <c r="F10" s="313" t="s">
        <v>476</v>
      </c>
      <c r="G10" s="163"/>
      <c r="H10" s="163"/>
      <c r="I10" s="314" t="b">
        <f t="shared" si="0"/>
        <v>0</v>
      </c>
    </row>
    <row r="11" spans="1:11" x14ac:dyDescent="0.35">
      <c r="A11" s="82">
        <v>42441.895833333336</v>
      </c>
      <c r="B11" s="292" t="s">
        <v>239</v>
      </c>
      <c r="C11" s="178" t="s">
        <v>116</v>
      </c>
      <c r="D11" s="83" t="s">
        <v>240</v>
      </c>
      <c r="E11" s="313" t="s">
        <v>528</v>
      </c>
      <c r="F11" s="313" t="s">
        <v>476</v>
      </c>
      <c r="G11" s="163"/>
      <c r="H11" s="163"/>
      <c r="I11" s="314" t="b">
        <f t="shared" si="0"/>
        <v>0</v>
      </c>
    </row>
    <row r="12" spans="1:11" s="292" customFormat="1" x14ac:dyDescent="0.35">
      <c r="A12" s="82">
        <v>42465.9375</v>
      </c>
      <c r="B12" s="292" t="s">
        <v>540</v>
      </c>
      <c r="C12" s="292" t="s">
        <v>116</v>
      </c>
      <c r="D12" s="83" t="s">
        <v>541</v>
      </c>
      <c r="E12" s="313" t="s">
        <v>423</v>
      </c>
      <c r="F12" s="313" t="s">
        <v>339</v>
      </c>
      <c r="I12" s="314" t="b">
        <f t="shared" si="0"/>
        <v>0</v>
      </c>
    </row>
    <row r="13" spans="1:11" s="416" customFormat="1" x14ac:dyDescent="0.35">
      <c r="A13" s="82">
        <v>42473.9375</v>
      </c>
      <c r="B13" s="416" t="s">
        <v>615</v>
      </c>
      <c r="C13" s="416" t="s">
        <v>116</v>
      </c>
      <c r="D13" s="83" t="s">
        <v>541</v>
      </c>
      <c r="E13" s="313" t="s">
        <v>602</v>
      </c>
      <c r="F13" s="313" t="s">
        <v>343</v>
      </c>
      <c r="I13" s="314" t="b">
        <f>NOT(ISNUMBER(SEARCH(F13,B13)))</f>
        <v>0</v>
      </c>
    </row>
    <row r="14" spans="1:11" x14ac:dyDescent="0.35">
      <c r="A14" s="82">
        <v>42444</v>
      </c>
      <c r="B14" s="292" t="s">
        <v>265</v>
      </c>
      <c r="C14" s="178" t="s">
        <v>116</v>
      </c>
      <c r="D14" s="83" t="s">
        <v>271</v>
      </c>
      <c r="E14" s="313" t="s">
        <v>431</v>
      </c>
      <c r="F14" s="313" t="s">
        <v>265</v>
      </c>
      <c r="I14" s="314" t="b">
        <f t="shared" si="0"/>
        <v>0</v>
      </c>
    </row>
    <row r="15" spans="1:11" s="416" customFormat="1" x14ac:dyDescent="0.35">
      <c r="A15" s="82">
        <v>42737.625</v>
      </c>
      <c r="B15" s="416" t="s">
        <v>752</v>
      </c>
      <c r="C15" s="416" t="s">
        <v>116</v>
      </c>
      <c r="D15" s="83" t="s">
        <v>817</v>
      </c>
      <c r="E15" s="313" t="s">
        <v>746</v>
      </c>
      <c r="F15" s="313" t="s">
        <v>752</v>
      </c>
      <c r="I15" s="314" t="b">
        <f t="shared" si="0"/>
        <v>0</v>
      </c>
    </row>
    <row r="16" spans="1:11" s="7" customFormat="1" x14ac:dyDescent="0.35">
      <c r="A16" s="218"/>
      <c r="B16" s="218"/>
      <c r="C16" s="213" t="s">
        <v>276</v>
      </c>
      <c r="D16" s="219">
        <f>ROW(B15)</f>
        <v>15</v>
      </c>
      <c r="E16" s="212"/>
      <c r="F16" s="212"/>
    </row>
    <row r="17" spans="1:1" x14ac:dyDescent="0.35">
      <c r="A17" s="82"/>
    </row>
    <row r="18" spans="1:1" x14ac:dyDescent="0.35">
      <c r="A18" s="82"/>
    </row>
    <row r="19" spans="1:1" x14ac:dyDescent="0.35">
      <c r="A19" s="82"/>
    </row>
    <row r="20" spans="1:1" x14ac:dyDescent="0.35">
      <c r="A20" s="82"/>
    </row>
    <row r="21" spans="1:1" x14ac:dyDescent="0.35">
      <c r="A21" s="82"/>
    </row>
    <row r="22" spans="1:1" x14ac:dyDescent="0.35">
      <c r="A22" s="82"/>
    </row>
    <row r="23" spans="1:1" x14ac:dyDescent="0.35">
      <c r="A23" s="82"/>
    </row>
    <row r="24" spans="1:1" x14ac:dyDescent="0.35">
      <c r="A24" s="82"/>
    </row>
    <row r="25" spans="1:1" x14ac:dyDescent="0.35">
      <c r="A25" s="82"/>
    </row>
    <row r="26" spans="1:1" x14ac:dyDescent="0.35">
      <c r="A26" s="82"/>
    </row>
    <row r="27" spans="1:1" x14ac:dyDescent="0.35">
      <c r="A27" s="82"/>
    </row>
    <row r="28" spans="1:1" x14ac:dyDescent="0.35">
      <c r="A28" s="82"/>
    </row>
    <row r="29" spans="1:1" x14ac:dyDescent="0.35">
      <c r="A29" s="82"/>
    </row>
    <row r="30" spans="1:1" x14ac:dyDescent="0.35">
      <c r="A30" s="82"/>
    </row>
    <row r="31" spans="1:1" x14ac:dyDescent="0.35">
      <c r="A31" s="82"/>
    </row>
    <row r="32" spans="1:1" x14ac:dyDescent="0.35">
      <c r="A32" s="82"/>
    </row>
    <row r="33" spans="1:1" x14ac:dyDescent="0.35">
      <c r="A33" s="82"/>
    </row>
    <row r="34" spans="1:1" x14ac:dyDescent="0.35">
      <c r="A34" s="82"/>
    </row>
    <row r="35" spans="1:1" x14ac:dyDescent="0.35">
      <c r="A35" s="82"/>
    </row>
    <row r="36" spans="1:1" x14ac:dyDescent="0.35">
      <c r="A36" s="82"/>
    </row>
    <row r="37" spans="1:1" x14ac:dyDescent="0.35">
      <c r="A37" s="82"/>
    </row>
    <row r="38" spans="1:1" x14ac:dyDescent="0.35">
      <c r="A38" s="82"/>
    </row>
    <row r="39" spans="1:1" x14ac:dyDescent="0.35">
      <c r="A39" s="82"/>
    </row>
    <row r="40" spans="1:1" x14ac:dyDescent="0.35">
      <c r="A40" s="82"/>
    </row>
    <row r="41" spans="1:1" x14ac:dyDescent="0.35">
      <c r="A41" s="82"/>
    </row>
    <row r="42" spans="1:1" x14ac:dyDescent="0.35">
      <c r="A42" s="82"/>
    </row>
    <row r="43" spans="1:1" x14ac:dyDescent="0.35">
      <c r="A43" s="82"/>
    </row>
    <row r="44" spans="1:1" x14ac:dyDescent="0.35">
      <c r="A44" s="82"/>
    </row>
    <row r="45" spans="1:1" x14ac:dyDescent="0.35">
      <c r="A45" s="82"/>
    </row>
    <row r="46" spans="1:1" x14ac:dyDescent="0.35">
      <c r="A46" s="82"/>
    </row>
    <row r="47" spans="1:1" x14ac:dyDescent="0.35">
      <c r="A47" s="82"/>
    </row>
    <row r="48" spans="1:1" x14ac:dyDescent="0.35">
      <c r="A48" s="82"/>
    </row>
    <row r="49" spans="1:1" x14ac:dyDescent="0.35">
      <c r="A49" s="82"/>
    </row>
    <row r="50" spans="1:1" x14ac:dyDescent="0.35">
      <c r="A50" s="82"/>
    </row>
    <row r="51" spans="1:1" x14ac:dyDescent="0.35">
      <c r="A51" s="82"/>
    </row>
    <row r="52" spans="1:1" x14ac:dyDescent="0.35">
      <c r="A52" s="82"/>
    </row>
    <row r="53" spans="1:1" x14ac:dyDescent="0.35">
      <c r="A53" s="82"/>
    </row>
    <row r="54" spans="1:1" x14ac:dyDescent="0.35">
      <c r="A54" s="82"/>
    </row>
    <row r="55" spans="1:1" x14ac:dyDescent="0.35">
      <c r="A55" s="82"/>
    </row>
    <row r="56" spans="1:1" x14ac:dyDescent="0.35">
      <c r="A56" s="82"/>
    </row>
    <row r="57" spans="1:1" x14ac:dyDescent="0.35">
      <c r="A57" s="82"/>
    </row>
    <row r="58" spans="1:1" x14ac:dyDescent="0.35">
      <c r="A58" s="82"/>
    </row>
    <row r="59" spans="1:1" x14ac:dyDescent="0.35">
      <c r="A59" s="82"/>
    </row>
    <row r="60" spans="1:1" x14ac:dyDescent="0.35">
      <c r="A60" s="82"/>
    </row>
    <row r="61" spans="1:1" x14ac:dyDescent="0.35">
      <c r="A61" s="82"/>
    </row>
    <row r="62" spans="1:1" x14ac:dyDescent="0.35">
      <c r="A62" s="82"/>
    </row>
    <row r="63" spans="1:1" x14ac:dyDescent="0.35">
      <c r="A63" s="82"/>
    </row>
    <row r="64" spans="1:1" x14ac:dyDescent="0.35">
      <c r="A64" s="82"/>
    </row>
    <row r="65" spans="1:1" x14ac:dyDescent="0.35">
      <c r="A65" s="82"/>
    </row>
    <row r="66" spans="1:1" x14ac:dyDescent="0.35">
      <c r="A66" s="82"/>
    </row>
    <row r="67" spans="1:1" x14ac:dyDescent="0.35">
      <c r="A67" s="82"/>
    </row>
    <row r="68" spans="1:1" x14ac:dyDescent="0.35">
      <c r="A68" s="82"/>
    </row>
    <row r="69" spans="1:1" x14ac:dyDescent="0.35">
      <c r="A69" s="82"/>
    </row>
    <row r="70" spans="1:1" x14ac:dyDescent="0.35">
      <c r="A70" s="82"/>
    </row>
    <row r="71" spans="1:1" x14ac:dyDescent="0.35">
      <c r="A71" s="82"/>
    </row>
    <row r="72" spans="1:1" x14ac:dyDescent="0.35">
      <c r="A72" s="82"/>
    </row>
    <row r="73" spans="1:1" x14ac:dyDescent="0.35">
      <c r="A73" s="82"/>
    </row>
    <row r="74" spans="1:1" x14ac:dyDescent="0.35">
      <c r="A74" s="82"/>
    </row>
    <row r="75" spans="1:1" x14ac:dyDescent="0.35">
      <c r="A75" s="82"/>
    </row>
    <row r="76" spans="1:1" x14ac:dyDescent="0.35">
      <c r="A76" s="82"/>
    </row>
    <row r="77" spans="1:1" x14ac:dyDescent="0.35">
      <c r="A77" s="82"/>
    </row>
    <row r="78" spans="1:1" x14ac:dyDescent="0.35">
      <c r="A78" s="82"/>
    </row>
    <row r="79" spans="1:1" x14ac:dyDescent="0.35">
      <c r="A79" s="82"/>
    </row>
    <row r="80" spans="1:1" x14ac:dyDescent="0.35">
      <c r="A80" s="82"/>
    </row>
    <row r="81" spans="1:1" x14ac:dyDescent="0.35">
      <c r="A81" s="82"/>
    </row>
    <row r="82" spans="1:1" x14ac:dyDescent="0.35">
      <c r="A82" s="82"/>
    </row>
    <row r="83" spans="1:1" x14ac:dyDescent="0.35">
      <c r="A83" s="82"/>
    </row>
    <row r="84" spans="1:1" x14ac:dyDescent="0.35">
      <c r="A84" s="82"/>
    </row>
    <row r="85" spans="1:1" x14ac:dyDescent="0.35">
      <c r="A85" s="82"/>
    </row>
    <row r="86" spans="1:1" x14ac:dyDescent="0.35">
      <c r="A86" s="82"/>
    </row>
    <row r="87" spans="1:1" x14ac:dyDescent="0.35">
      <c r="A87" s="82"/>
    </row>
    <row r="88" spans="1:1" x14ac:dyDescent="0.35">
      <c r="A88" s="82"/>
    </row>
    <row r="89" spans="1:1" x14ac:dyDescent="0.35">
      <c r="A89" s="82"/>
    </row>
  </sheetData>
  <conditionalFormatting sqref="B4">
    <cfRule type="expression" dxfId="10" priority="12">
      <formula>I4</formula>
    </cfRule>
  </conditionalFormatting>
  <conditionalFormatting sqref="B5">
    <cfRule type="expression" dxfId="9" priority="9">
      <formula>I5</formula>
    </cfRule>
  </conditionalFormatting>
  <conditionalFormatting sqref="B6">
    <cfRule type="expression" dxfId="8" priority="8">
      <formula>I6</formula>
    </cfRule>
  </conditionalFormatting>
  <conditionalFormatting sqref="B7">
    <cfRule type="expression" dxfId="7" priority="7">
      <formula>I7</formula>
    </cfRule>
  </conditionalFormatting>
  <conditionalFormatting sqref="B8">
    <cfRule type="expression" dxfId="6" priority="6">
      <formula>I8</formula>
    </cfRule>
  </conditionalFormatting>
  <conditionalFormatting sqref="B9">
    <cfRule type="expression" dxfId="5" priority="5">
      <formula>I9</formula>
    </cfRule>
  </conditionalFormatting>
  <conditionalFormatting sqref="B10">
    <cfRule type="expression" dxfId="4" priority="4">
      <formula>I10</formula>
    </cfRule>
  </conditionalFormatting>
  <conditionalFormatting sqref="B11:B12">
    <cfRule type="expression" dxfId="3" priority="3">
      <formula>I11</formula>
    </cfRule>
  </conditionalFormatting>
  <conditionalFormatting sqref="B14:B15">
    <cfRule type="expression" dxfId="2" priority="2">
      <formula>I14</formula>
    </cfRule>
  </conditionalFormatting>
  <conditionalFormatting sqref="B13">
    <cfRule type="expression" dxfId="1" priority="1">
      <formula>I13</formula>
    </cfRule>
  </conditionalFormatting>
  <dataValidations count="1">
    <dataValidation type="list" allowBlank="1" showInputMessage="1" showErrorMessage="1" sqref="F4:F15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E7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E12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E13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Suppliers!$J$18</xm:f>
          </x14:formula1>
          <xm:sqref>E15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78"/>
  <sheetViews>
    <sheetView topLeftCell="B25" workbookViewId="0">
      <selection activeCell="B49" sqref="B49"/>
    </sheetView>
  </sheetViews>
  <sheetFormatPr defaultColWidth="9.1796875" defaultRowHeight="14.5" x14ac:dyDescent="0.35"/>
  <cols>
    <col min="1" max="1" width="45.453125" style="7" bestFit="1" customWidth="1"/>
    <col min="2" max="2" width="79.26953125" style="11" customWidth="1"/>
    <col min="3" max="3" width="93" style="7" customWidth="1"/>
    <col min="4" max="4" width="7" style="7" customWidth="1"/>
    <col min="5" max="5" width="32.7265625" style="7" customWidth="1"/>
    <col min="6" max="6" width="22.81640625" style="8" customWidth="1"/>
    <col min="7" max="7" width="16.26953125" style="9" customWidth="1"/>
    <col min="8" max="10" width="9.1796875" style="7" customWidth="1"/>
    <col min="11" max="11" width="13" style="7" customWidth="1"/>
    <col min="12" max="12" width="9.1796875" style="7" customWidth="1"/>
    <col min="13" max="13" width="19.453125" style="7" customWidth="1"/>
    <col min="14" max="15" width="18.453125" style="7" customWidth="1"/>
    <col min="16" max="16" width="19.1796875" style="7" customWidth="1"/>
    <col min="17" max="16384" width="9.1796875" style="7"/>
  </cols>
  <sheetData>
    <row r="1" spans="1:7" ht="17.5" thickBot="1" x14ac:dyDescent="0.55000000000000004">
      <c r="A1" s="489">
        <v>42781</v>
      </c>
      <c r="B1" s="93" t="s">
        <v>197</v>
      </c>
    </row>
    <row r="2" spans="1:7" x14ac:dyDescent="0.35">
      <c r="A2" s="10"/>
    </row>
    <row r="3" spans="1:7" s="162" customFormat="1" x14ac:dyDescent="0.35">
      <c r="A3" s="184" t="s">
        <v>192</v>
      </c>
      <c r="B3" s="186" t="s">
        <v>193</v>
      </c>
      <c r="C3" s="185" t="s">
        <v>194</v>
      </c>
      <c r="D3" s="187"/>
      <c r="E3" s="187"/>
      <c r="F3" s="188"/>
      <c r="G3" s="189"/>
    </row>
    <row r="4" spans="1:7" x14ac:dyDescent="0.35">
      <c r="A4" s="179" t="s">
        <v>654</v>
      </c>
      <c r="B4" s="181" t="s">
        <v>655</v>
      </c>
      <c r="C4" s="183" t="s">
        <v>656</v>
      </c>
      <c r="D4" s="178"/>
      <c r="E4" s="178"/>
      <c r="F4" s="178"/>
      <c r="G4" s="178"/>
    </row>
    <row r="5" spans="1:7" x14ac:dyDescent="0.35">
      <c r="A5" s="179" t="s">
        <v>690</v>
      </c>
      <c r="B5" s="181" t="s">
        <v>691</v>
      </c>
      <c r="C5" s="183" t="s">
        <v>692</v>
      </c>
      <c r="D5" s="416"/>
      <c r="E5" s="416"/>
      <c r="F5" s="416"/>
      <c r="G5" s="416"/>
    </row>
    <row r="6" spans="1:7" x14ac:dyDescent="0.35">
      <c r="A6" s="182"/>
      <c r="B6" s="181"/>
      <c r="C6" s="178"/>
      <c r="D6" s="178"/>
      <c r="E6" s="178"/>
      <c r="F6" s="178"/>
      <c r="G6" s="178"/>
    </row>
    <row r="7" spans="1:7" x14ac:dyDescent="0.35">
      <c r="A7" s="179" t="s">
        <v>657</v>
      </c>
      <c r="B7" s="181" t="s">
        <v>658</v>
      </c>
      <c r="C7" s="183" t="s">
        <v>659</v>
      </c>
      <c r="D7" s="416"/>
      <c r="E7" s="416"/>
      <c r="F7" s="416"/>
      <c r="G7" s="416"/>
    </row>
    <row r="8" spans="1:7" x14ac:dyDescent="0.35">
      <c r="A8" s="182"/>
      <c r="B8" s="181"/>
      <c r="C8" s="416"/>
      <c r="D8" s="416"/>
      <c r="E8" s="416"/>
      <c r="F8" s="416"/>
      <c r="G8" s="416"/>
    </row>
    <row r="9" spans="1:7" x14ac:dyDescent="0.35">
      <c r="A9" s="182" t="s">
        <v>199</v>
      </c>
      <c r="B9" s="181" t="s">
        <v>204</v>
      </c>
      <c r="C9" s="183" t="s">
        <v>205</v>
      </c>
      <c r="D9" s="178"/>
      <c r="E9" s="178"/>
      <c r="F9" s="178"/>
      <c r="G9" s="178"/>
    </row>
    <row r="10" spans="1:7" x14ac:dyDescent="0.35">
      <c r="A10" s="182"/>
      <c r="B10" s="190" t="s">
        <v>200</v>
      </c>
      <c r="C10" s="183" t="s">
        <v>201</v>
      </c>
      <c r="D10" s="178"/>
      <c r="E10" s="178"/>
      <c r="F10" s="178"/>
      <c r="G10" s="178"/>
    </row>
    <row r="11" spans="1:7" x14ac:dyDescent="0.35">
      <c r="A11" s="182"/>
      <c r="B11" s="181"/>
      <c r="C11" s="178"/>
      <c r="D11" s="178"/>
      <c r="E11" s="178"/>
      <c r="F11" s="178"/>
      <c r="G11" s="178"/>
    </row>
    <row r="12" spans="1:7" x14ac:dyDescent="0.35">
      <c r="A12" s="179" t="s">
        <v>206</v>
      </c>
      <c r="B12" s="181" t="s">
        <v>203</v>
      </c>
      <c r="C12" s="183" t="s">
        <v>202</v>
      </c>
      <c r="D12" s="178"/>
      <c r="E12" s="178"/>
      <c r="F12" s="178"/>
      <c r="G12" s="178"/>
    </row>
    <row r="14" spans="1:7" x14ac:dyDescent="0.35">
      <c r="A14" s="179" t="s">
        <v>311</v>
      </c>
      <c r="B14" s="181" t="s">
        <v>624</v>
      </c>
      <c r="C14" s="183" t="s">
        <v>625</v>
      </c>
      <c r="D14" s="178"/>
      <c r="E14" s="178"/>
      <c r="F14" s="178"/>
      <c r="G14" s="178"/>
    </row>
    <row r="15" spans="1:7" x14ac:dyDescent="0.35">
      <c r="B15" s="180"/>
    </row>
    <row r="16" spans="1:7" x14ac:dyDescent="0.35">
      <c r="A16" s="179" t="s">
        <v>312</v>
      </c>
      <c r="B16" s="181" t="s">
        <v>313</v>
      </c>
      <c r="C16" s="183" t="s">
        <v>314</v>
      </c>
      <c r="D16" s="178"/>
      <c r="E16" s="178"/>
      <c r="F16" s="178"/>
      <c r="G16" s="178"/>
    </row>
    <row r="17" spans="1:7" x14ac:dyDescent="0.35">
      <c r="A17" s="179"/>
      <c r="B17" s="181"/>
      <c r="C17" s="183"/>
      <c r="D17" s="178"/>
      <c r="E17" s="178"/>
      <c r="F17" s="178"/>
      <c r="G17" s="178"/>
    </row>
    <row r="18" spans="1:7" x14ac:dyDescent="0.35">
      <c r="A18" s="179" t="s">
        <v>319</v>
      </c>
      <c r="B18" s="181" t="s">
        <v>315</v>
      </c>
      <c r="C18" s="183" t="s">
        <v>317</v>
      </c>
      <c r="D18" s="178"/>
      <c r="E18" s="178"/>
      <c r="F18" s="178"/>
      <c r="G18" s="178"/>
    </row>
    <row r="19" spans="1:7" x14ac:dyDescent="0.35">
      <c r="A19" s="179"/>
      <c r="B19" s="181" t="s">
        <v>316</v>
      </c>
      <c r="C19" s="183" t="s">
        <v>318</v>
      </c>
      <c r="D19" s="178"/>
      <c r="E19" s="178"/>
      <c r="F19" s="178"/>
      <c r="G19" s="178"/>
    </row>
    <row r="20" spans="1:7" x14ac:dyDescent="0.35">
      <c r="A20" s="179"/>
      <c r="B20" s="181"/>
      <c r="C20" s="183"/>
      <c r="D20" s="178"/>
      <c r="E20" s="178"/>
      <c r="F20" s="178"/>
      <c r="G20" s="178"/>
    </row>
    <row r="21" spans="1:7" x14ac:dyDescent="0.35">
      <c r="A21" s="179" t="s">
        <v>464</v>
      </c>
      <c r="B21" s="181" t="s">
        <v>465</v>
      </c>
      <c r="C21" s="183" t="s">
        <v>466</v>
      </c>
      <c r="D21" s="292"/>
      <c r="E21" s="292"/>
      <c r="F21" s="292"/>
      <c r="G21" s="292"/>
    </row>
    <row r="22" spans="1:7" x14ac:dyDescent="0.35">
      <c r="B22" s="180"/>
    </row>
    <row r="23" spans="1:7" x14ac:dyDescent="0.35">
      <c r="A23" s="179" t="s">
        <v>622</v>
      </c>
      <c r="B23" s="181" t="s">
        <v>637</v>
      </c>
      <c r="C23" s="181" t="s">
        <v>623</v>
      </c>
      <c r="D23" s="292"/>
      <c r="E23" s="292"/>
      <c r="F23" s="292"/>
      <c r="G23" s="292"/>
    </row>
    <row r="24" spans="1:7" x14ac:dyDescent="0.35">
      <c r="B24" s="180"/>
    </row>
    <row r="25" spans="1:7" x14ac:dyDescent="0.35">
      <c r="A25" s="179" t="s">
        <v>467</v>
      </c>
      <c r="B25" s="181" t="s">
        <v>468</v>
      </c>
      <c r="C25" s="183" t="s">
        <v>469</v>
      </c>
      <c r="D25" s="416"/>
      <c r="E25" s="416"/>
      <c r="F25" s="416"/>
      <c r="G25" s="416"/>
    </row>
    <row r="26" spans="1:7" x14ac:dyDescent="0.35">
      <c r="B26" s="180"/>
    </row>
    <row r="27" spans="1:7" x14ac:dyDescent="0.35">
      <c r="A27" s="179" t="s">
        <v>219</v>
      </c>
      <c r="B27" s="181" t="s">
        <v>220</v>
      </c>
      <c r="C27" s="183" t="s">
        <v>221</v>
      </c>
      <c r="D27" s="178"/>
      <c r="E27" s="178"/>
      <c r="F27" s="178"/>
      <c r="G27" s="178"/>
    </row>
    <row r="29" spans="1:7" x14ac:dyDescent="0.35">
      <c r="A29" s="302" t="s">
        <v>457</v>
      </c>
      <c r="B29" s="181" t="s">
        <v>460</v>
      </c>
      <c r="C29" s="183" t="s">
        <v>461</v>
      </c>
      <c r="D29" s="292"/>
      <c r="E29" s="292"/>
      <c r="F29" s="292"/>
      <c r="G29" s="292"/>
    </row>
    <row r="30" spans="1:7" x14ac:dyDescent="0.35">
      <c r="B30" s="180"/>
    </row>
    <row r="31" spans="1:7" x14ac:dyDescent="0.35">
      <c r="A31" s="302" t="s">
        <v>456</v>
      </c>
      <c r="B31" s="181" t="s">
        <v>462</v>
      </c>
      <c r="C31" s="183" t="s">
        <v>463</v>
      </c>
      <c r="D31" s="178"/>
      <c r="E31" s="178"/>
      <c r="F31" s="178"/>
      <c r="G31" s="178"/>
    </row>
    <row r="33" spans="1:7" x14ac:dyDescent="0.35">
      <c r="A33" s="179" t="s">
        <v>261</v>
      </c>
      <c r="B33" s="181" t="s">
        <v>458</v>
      </c>
      <c r="C33" s="181" t="s">
        <v>459</v>
      </c>
      <c r="D33" s="178"/>
      <c r="E33" s="178"/>
      <c r="F33" s="178"/>
      <c r="G33" s="178"/>
    </row>
    <row r="34" spans="1:7" x14ac:dyDescent="0.35">
      <c r="B34" s="180"/>
    </row>
    <row r="35" spans="1:7" x14ac:dyDescent="0.35">
      <c r="A35" s="179" t="s">
        <v>273</v>
      </c>
      <c r="B35" s="181" t="s">
        <v>275</v>
      </c>
      <c r="C35" s="181" t="s">
        <v>274</v>
      </c>
      <c r="D35" s="178"/>
      <c r="E35" s="178"/>
      <c r="F35" s="178"/>
      <c r="G35" s="178"/>
    </row>
    <row r="36" spans="1:7" x14ac:dyDescent="0.35">
      <c r="B36" s="180"/>
    </row>
    <row r="37" spans="1:7" x14ac:dyDescent="0.35">
      <c r="A37" s="179" t="s">
        <v>207</v>
      </c>
      <c r="B37" s="181" t="s">
        <v>209</v>
      </c>
      <c r="C37" s="183" t="s">
        <v>208</v>
      </c>
      <c r="D37" s="178"/>
      <c r="E37" s="178"/>
      <c r="F37" s="178"/>
      <c r="G37" s="178"/>
    </row>
    <row r="38" spans="1:7" x14ac:dyDescent="0.35">
      <c r="B38" s="180"/>
    </row>
    <row r="39" spans="1:7" x14ac:dyDescent="0.35">
      <c r="A39" s="179" t="s">
        <v>548</v>
      </c>
      <c r="B39" s="181" t="s">
        <v>549</v>
      </c>
      <c r="C39" s="183" t="s">
        <v>550</v>
      </c>
      <c r="D39" s="292"/>
      <c r="E39" s="292"/>
      <c r="F39" s="292"/>
      <c r="G39" s="292"/>
    </row>
    <row r="40" spans="1:7" x14ac:dyDescent="0.35">
      <c r="B40" s="180"/>
    </row>
    <row r="41" spans="1:7" x14ac:dyDescent="0.35">
      <c r="A41" s="179" t="s">
        <v>616</v>
      </c>
      <c r="B41" s="181" t="s">
        <v>617</v>
      </c>
      <c r="C41" s="183" t="s">
        <v>758</v>
      </c>
      <c r="D41" s="416"/>
      <c r="E41" s="416"/>
      <c r="F41" s="416"/>
      <c r="G41" s="416"/>
    </row>
    <row r="42" spans="1:7" x14ac:dyDescent="0.35">
      <c r="A42" s="416"/>
      <c r="B42" s="183"/>
      <c r="C42" s="183"/>
      <c r="D42" s="416"/>
      <c r="E42" s="416"/>
      <c r="F42" s="416"/>
      <c r="G42" s="416"/>
    </row>
    <row r="43" spans="1:7" x14ac:dyDescent="0.35">
      <c r="A43" s="179" t="s">
        <v>804</v>
      </c>
      <c r="B43" s="181" t="s">
        <v>806</v>
      </c>
      <c r="C43" s="183" t="s">
        <v>807</v>
      </c>
      <c r="D43" s="416"/>
      <c r="E43" s="416"/>
      <c r="F43" s="416"/>
      <c r="G43" s="416"/>
    </row>
    <row r="44" spans="1:7" x14ac:dyDescent="0.35">
      <c r="A44" s="179"/>
      <c r="B44" s="181" t="s">
        <v>805</v>
      </c>
      <c r="C44" s="183" t="s">
        <v>808</v>
      </c>
      <c r="D44" s="416"/>
      <c r="E44" s="416"/>
      <c r="F44" s="416"/>
      <c r="G44" s="416"/>
    </row>
    <row r="45" spans="1:7" x14ac:dyDescent="0.35">
      <c r="A45" s="179"/>
      <c r="B45" s="181"/>
      <c r="C45" s="183"/>
      <c r="D45" s="416"/>
      <c r="E45" s="416"/>
      <c r="F45" s="416"/>
      <c r="G45" s="416"/>
    </row>
    <row r="46" spans="1:7" x14ac:dyDescent="0.35">
      <c r="A46" s="179" t="s">
        <v>811</v>
      </c>
      <c r="B46" s="181" t="s">
        <v>813</v>
      </c>
      <c r="C46" s="183" t="s">
        <v>814</v>
      </c>
      <c r="D46" s="416"/>
      <c r="E46" s="416"/>
      <c r="F46" s="416"/>
      <c r="G46" s="416"/>
    </row>
    <row r="47" spans="1:7" x14ac:dyDescent="0.35">
      <c r="A47" s="179"/>
      <c r="B47" s="181"/>
      <c r="C47" s="183"/>
      <c r="D47" s="416"/>
      <c r="E47" s="416"/>
      <c r="F47" s="416"/>
      <c r="G47" s="416"/>
    </row>
    <row r="48" spans="1:7" x14ac:dyDescent="0.35">
      <c r="A48" s="179" t="s">
        <v>812</v>
      </c>
      <c r="B48" s="181" t="s">
        <v>816</v>
      </c>
      <c r="C48" s="183" t="s">
        <v>815</v>
      </c>
      <c r="D48" s="416"/>
      <c r="E48" s="416"/>
      <c r="F48" s="416"/>
      <c r="G48" s="416"/>
    </row>
    <row r="49" spans="1:7" x14ac:dyDescent="0.35">
      <c r="A49" s="179"/>
      <c r="B49" s="181"/>
      <c r="C49" s="183"/>
      <c r="D49" s="416"/>
      <c r="E49" s="416"/>
      <c r="F49" s="416"/>
      <c r="G49" s="416"/>
    </row>
    <row r="50" spans="1:7" x14ac:dyDescent="0.35">
      <c r="A50" s="179" t="s">
        <v>763</v>
      </c>
      <c r="B50" s="181" t="s">
        <v>759</v>
      </c>
      <c r="C50" s="183" t="s">
        <v>762</v>
      </c>
      <c r="D50" s="416"/>
      <c r="E50" s="416"/>
      <c r="F50" s="416"/>
      <c r="G50" s="416"/>
    </row>
    <row r="51" spans="1:7" x14ac:dyDescent="0.35">
      <c r="A51" s="182"/>
      <c r="B51" s="181" t="s">
        <v>760</v>
      </c>
      <c r="C51" s="183" t="s">
        <v>761</v>
      </c>
      <c r="D51" s="416"/>
      <c r="E51" s="416"/>
      <c r="F51" s="416"/>
      <c r="G51" s="416"/>
    </row>
    <row r="52" spans="1:7" x14ac:dyDescent="0.35">
      <c r="A52" s="416"/>
      <c r="B52" s="183"/>
      <c r="C52" s="183"/>
      <c r="D52" s="416"/>
      <c r="E52" s="416"/>
      <c r="F52" s="416"/>
      <c r="G52" s="416"/>
    </row>
    <row r="53" spans="1:7" x14ac:dyDescent="0.35">
      <c r="A53" s="179" t="s">
        <v>531</v>
      </c>
      <c r="B53" s="181" t="s">
        <v>532</v>
      </c>
      <c r="C53" s="183" t="s">
        <v>533</v>
      </c>
      <c r="D53" s="178"/>
      <c r="E53" s="178"/>
      <c r="F53" s="178"/>
      <c r="G53" s="178"/>
    </row>
    <row r="54" spans="1:7" x14ac:dyDescent="0.35">
      <c r="A54" s="292"/>
      <c r="B54" s="183"/>
      <c r="C54" s="183"/>
      <c r="D54" s="292"/>
      <c r="E54" s="292"/>
      <c r="F54" s="292"/>
      <c r="G54" s="292"/>
    </row>
    <row r="55" spans="1:7" x14ac:dyDescent="0.35">
      <c r="A55" s="179" t="s">
        <v>472</v>
      </c>
      <c r="B55" s="181" t="s">
        <v>473</v>
      </c>
      <c r="C55" s="183" t="s">
        <v>474</v>
      </c>
      <c r="D55" s="292"/>
      <c r="E55" s="292"/>
      <c r="F55" s="292"/>
      <c r="G55" s="292"/>
    </row>
    <row r="56" spans="1:7" x14ac:dyDescent="0.35">
      <c r="A56" s="178"/>
      <c r="B56" s="183"/>
      <c r="C56" s="183"/>
      <c r="D56" s="178"/>
      <c r="E56" s="178"/>
      <c r="F56" s="178"/>
      <c r="G56" s="178"/>
    </row>
    <row r="57" spans="1:7" x14ac:dyDescent="0.35">
      <c r="A57" s="179" t="s">
        <v>627</v>
      </c>
      <c r="B57" s="181" t="s">
        <v>628</v>
      </c>
      <c r="C57" s="183" t="s">
        <v>629</v>
      </c>
      <c r="D57" s="416"/>
      <c r="E57" s="416"/>
      <c r="F57" s="416"/>
      <c r="G57" s="416"/>
    </row>
    <row r="58" spans="1:7" x14ac:dyDescent="0.35">
      <c r="A58" s="416"/>
      <c r="B58" s="183"/>
      <c r="C58" s="183"/>
      <c r="D58" s="416"/>
      <c r="E58" s="416"/>
      <c r="F58" s="416"/>
      <c r="G58" s="416"/>
    </row>
    <row r="59" spans="1:7" x14ac:dyDescent="0.35">
      <c r="A59" s="191" t="s">
        <v>210</v>
      </c>
      <c r="B59" s="183" t="s">
        <v>211</v>
      </c>
      <c r="C59" s="183" t="s">
        <v>212</v>
      </c>
      <c r="D59" s="178"/>
      <c r="E59" s="178"/>
      <c r="F59" s="178"/>
      <c r="G59" s="178"/>
    </row>
    <row r="60" spans="1:7" x14ac:dyDescent="0.35">
      <c r="A60" s="178"/>
      <c r="B60" s="183" t="s">
        <v>213</v>
      </c>
      <c r="C60" s="183" t="s">
        <v>214</v>
      </c>
      <c r="D60" s="178"/>
      <c r="E60" s="178"/>
      <c r="F60" s="178"/>
      <c r="G60" s="178"/>
    </row>
    <row r="61" spans="1:7" x14ac:dyDescent="0.35">
      <c r="A61" s="416"/>
      <c r="B61" s="183"/>
      <c r="C61" s="183"/>
      <c r="D61" s="416"/>
      <c r="E61" s="416"/>
      <c r="F61" s="416"/>
      <c r="G61" s="416"/>
    </row>
    <row r="62" spans="1:7" x14ac:dyDescent="0.35">
      <c r="A62" s="179" t="s">
        <v>797</v>
      </c>
      <c r="B62" s="181" t="s">
        <v>798</v>
      </c>
      <c r="C62" s="181" t="s">
        <v>798</v>
      </c>
      <c r="D62" s="416"/>
      <c r="E62" s="416"/>
      <c r="F62" s="416"/>
      <c r="G62" s="416"/>
    </row>
    <row r="63" spans="1:7" x14ac:dyDescent="0.35">
      <c r="A63" s="416"/>
      <c r="B63" s="183"/>
      <c r="C63" s="183"/>
      <c r="D63" s="416"/>
      <c r="E63" s="416"/>
      <c r="F63" s="416"/>
      <c r="G63" s="416"/>
    </row>
    <row r="64" spans="1:7" x14ac:dyDescent="0.35">
      <c r="A64" s="179" t="s">
        <v>799</v>
      </c>
      <c r="B64" s="181" t="s">
        <v>800</v>
      </c>
      <c r="C64" s="181" t="s">
        <v>800</v>
      </c>
      <c r="D64" s="416"/>
      <c r="E64" s="416"/>
      <c r="F64" s="416"/>
      <c r="G64" s="416"/>
    </row>
    <row r="65" spans="1:7" x14ac:dyDescent="0.35">
      <c r="A65" s="416"/>
      <c r="B65" s="183"/>
      <c r="C65" s="183"/>
      <c r="D65" s="416"/>
      <c r="E65" s="416"/>
      <c r="F65" s="416"/>
      <c r="G65" s="416"/>
    </row>
    <row r="66" spans="1:7" x14ac:dyDescent="0.35">
      <c r="A66" s="179" t="s">
        <v>801</v>
      </c>
      <c r="B66" s="181" t="s">
        <v>802</v>
      </c>
      <c r="C66" s="181" t="s">
        <v>802</v>
      </c>
      <c r="D66" s="416"/>
      <c r="E66" s="416"/>
      <c r="F66" s="416"/>
      <c r="G66" s="416"/>
    </row>
    <row r="67" spans="1:7" x14ac:dyDescent="0.35">
      <c r="A67" s="416"/>
      <c r="B67" s="183"/>
      <c r="C67" s="183"/>
      <c r="D67" s="416"/>
      <c r="E67" s="416"/>
      <c r="F67" s="416"/>
      <c r="G67" s="416"/>
    </row>
    <row r="68" spans="1:7" x14ac:dyDescent="0.35">
      <c r="A68" s="179" t="s">
        <v>795</v>
      </c>
      <c r="B68" s="181" t="s">
        <v>796</v>
      </c>
      <c r="C68" s="181" t="s">
        <v>796</v>
      </c>
      <c r="D68" s="416"/>
      <c r="E68" s="416"/>
      <c r="F68" s="416"/>
      <c r="G68" s="416"/>
    </row>
    <row r="69" spans="1:7" ht="17" x14ac:dyDescent="0.5">
      <c r="A69" s="211"/>
      <c r="B69" s="211"/>
      <c r="C69" s="214" t="s">
        <v>578</v>
      </c>
      <c r="D69" s="215">
        <f>ROW(A68)</f>
        <v>68</v>
      </c>
      <c r="E69" s="178"/>
      <c r="F69" s="178"/>
      <c r="G69" s="178"/>
    </row>
    <row r="71" spans="1:7" x14ac:dyDescent="0.35">
      <c r="A71" s="210"/>
    </row>
    <row r="78" spans="1:7" x14ac:dyDescent="0.35">
      <c r="D78" s="2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61"/>
  <sheetViews>
    <sheetView topLeftCell="A49" zoomScaleNormal="100" workbookViewId="0">
      <selection activeCell="A52" sqref="A52:XFD62"/>
    </sheetView>
  </sheetViews>
  <sheetFormatPr defaultColWidth="9.1796875" defaultRowHeight="14.5" x14ac:dyDescent="0.35"/>
  <cols>
    <col min="1" max="1" width="14" style="2" bestFit="1" customWidth="1"/>
    <col min="2" max="2" width="12" style="4" customWidth="1"/>
    <col min="3" max="3" width="14.453125" style="62" customWidth="1"/>
    <col min="4" max="4" width="26.453125" style="38" customWidth="1"/>
    <col min="5" max="5" width="23.54296875" style="19" bestFit="1" customWidth="1"/>
    <col min="6" max="6" width="11.7265625" style="19" bestFit="1" customWidth="1"/>
    <col min="7" max="7" width="18.7265625" style="2" bestFit="1" customWidth="1"/>
    <col min="8" max="8" width="18.7265625" style="30" bestFit="1" customWidth="1"/>
    <col min="9" max="9" width="6.81640625" style="2" customWidth="1"/>
    <col min="10" max="10" width="7.54296875" style="2" customWidth="1"/>
    <col min="11" max="11" width="9.453125" style="2" customWidth="1"/>
    <col min="12" max="12" width="4.453125" style="2" customWidth="1"/>
    <col min="13" max="13" width="10.1796875" style="2" customWidth="1"/>
    <col min="14" max="14" width="8.54296875" style="2" customWidth="1"/>
    <col min="15" max="15" width="8.453125" style="2" customWidth="1"/>
    <col min="16" max="16" width="7.54296875" style="2" customWidth="1"/>
    <col min="17" max="17" width="11" style="2" customWidth="1"/>
    <col min="18" max="16384" width="9.1796875" style="2"/>
  </cols>
  <sheetData>
    <row r="1" spans="1:8" ht="19.5" customHeight="1" thickBot="1" x14ac:dyDescent="0.5">
      <c r="A1" s="489">
        <f>MAX(A2:A1099)</f>
        <v>42801</v>
      </c>
      <c r="D1" s="340" t="s">
        <v>479</v>
      </c>
      <c r="E1" s="40"/>
      <c r="F1" s="40"/>
      <c r="H1" s="2"/>
    </row>
    <row r="3" spans="1:8" ht="15" customHeight="1" x14ac:dyDescent="0.45">
      <c r="B3" s="3"/>
      <c r="C3" s="343" t="s">
        <v>526</v>
      </c>
      <c r="D3" s="3"/>
      <c r="E3" s="40"/>
      <c r="F3" s="40"/>
    </row>
    <row r="4" spans="1:8" ht="15" thickBot="1" x14ac:dyDescent="0.4">
      <c r="B4" s="2"/>
      <c r="C4" s="342" t="s">
        <v>482</v>
      </c>
      <c r="D4" s="318"/>
    </row>
    <row r="5" spans="1:8" ht="15.75" customHeight="1" x14ac:dyDescent="0.35">
      <c r="B5" s="2"/>
      <c r="C5" s="517" t="s">
        <v>483</v>
      </c>
      <c r="D5" s="344" t="s">
        <v>484</v>
      </c>
      <c r="E5" s="345"/>
    </row>
    <row r="6" spans="1:8" ht="15" thickBot="1" x14ac:dyDescent="0.4">
      <c r="C6" s="518"/>
      <c r="D6" s="346" t="s">
        <v>485</v>
      </c>
      <c r="E6" s="347" t="s">
        <v>486</v>
      </c>
    </row>
    <row r="7" spans="1:8" x14ac:dyDescent="0.35">
      <c r="A7" s="341">
        <v>42495</v>
      </c>
      <c r="B7" s="69" t="s">
        <v>481</v>
      </c>
      <c r="C7" s="348" t="s">
        <v>487</v>
      </c>
      <c r="D7" s="349" t="s">
        <v>488</v>
      </c>
      <c r="E7" s="350" t="s">
        <v>489</v>
      </c>
    </row>
    <row r="8" spans="1:8" x14ac:dyDescent="0.35">
      <c r="C8" s="348" t="s">
        <v>490</v>
      </c>
      <c r="D8" s="349" t="s">
        <v>491</v>
      </c>
      <c r="E8" s="350" t="s">
        <v>489</v>
      </c>
    </row>
    <row r="9" spans="1:8" x14ac:dyDescent="0.35">
      <c r="C9" s="348"/>
      <c r="D9" s="349" t="s">
        <v>492</v>
      </c>
      <c r="E9" s="350" t="s">
        <v>489</v>
      </c>
    </row>
    <row r="10" spans="1:8" x14ac:dyDescent="0.35">
      <c r="C10" s="348" t="s">
        <v>493</v>
      </c>
      <c r="D10" s="349" t="s">
        <v>494</v>
      </c>
      <c r="E10" s="350" t="s">
        <v>495</v>
      </c>
    </row>
    <row r="11" spans="1:8" x14ac:dyDescent="0.35">
      <c r="C11" s="348" t="s">
        <v>496</v>
      </c>
      <c r="D11" s="349" t="s">
        <v>497</v>
      </c>
      <c r="E11" s="350" t="s">
        <v>495</v>
      </c>
    </row>
    <row r="12" spans="1:8" x14ac:dyDescent="0.35">
      <c r="C12" s="348" t="s">
        <v>498</v>
      </c>
      <c r="D12" s="349" t="s">
        <v>499</v>
      </c>
      <c r="E12" s="350" t="s">
        <v>495</v>
      </c>
    </row>
    <row r="13" spans="1:8" x14ac:dyDescent="0.35">
      <c r="C13" s="348" t="s">
        <v>500</v>
      </c>
      <c r="D13" s="349" t="s">
        <v>501</v>
      </c>
      <c r="E13" s="350" t="s">
        <v>503</v>
      </c>
    </row>
    <row r="14" spans="1:8" x14ac:dyDescent="0.35">
      <c r="C14" s="348"/>
      <c r="D14" s="349" t="s">
        <v>502</v>
      </c>
      <c r="E14" s="350" t="s">
        <v>504</v>
      </c>
    </row>
    <row r="15" spans="1:8" x14ac:dyDescent="0.35">
      <c r="C15" s="348" t="s">
        <v>505</v>
      </c>
      <c r="D15" s="349" t="s">
        <v>506</v>
      </c>
      <c r="E15" s="350" t="s">
        <v>503</v>
      </c>
    </row>
    <row r="16" spans="1:8" x14ac:dyDescent="0.35">
      <c r="C16" s="348"/>
      <c r="D16" s="349" t="s">
        <v>507</v>
      </c>
      <c r="E16" s="350" t="s">
        <v>503</v>
      </c>
    </row>
    <row r="17" spans="1:5" x14ac:dyDescent="0.35">
      <c r="C17" s="348" t="s">
        <v>508</v>
      </c>
      <c r="D17" s="349" t="s">
        <v>509</v>
      </c>
      <c r="E17" s="350" t="s">
        <v>504</v>
      </c>
    </row>
    <row r="18" spans="1:5" x14ac:dyDescent="0.35">
      <c r="C18" s="348" t="s">
        <v>510</v>
      </c>
      <c r="D18" s="349" t="s">
        <v>501</v>
      </c>
      <c r="E18" s="350" t="s">
        <v>503</v>
      </c>
    </row>
    <row r="19" spans="1:5" x14ac:dyDescent="0.35">
      <c r="C19" s="348" t="s">
        <v>511</v>
      </c>
      <c r="D19" s="349" t="s">
        <v>506</v>
      </c>
      <c r="E19" s="350" t="s">
        <v>503</v>
      </c>
    </row>
    <row r="20" spans="1:5" x14ac:dyDescent="0.35">
      <c r="C20" s="348" t="s">
        <v>512</v>
      </c>
      <c r="D20" s="349" t="s">
        <v>513</v>
      </c>
      <c r="E20" s="350" t="s">
        <v>504</v>
      </c>
    </row>
    <row r="21" spans="1:5" x14ac:dyDescent="0.35">
      <c r="C21" s="348" t="s">
        <v>514</v>
      </c>
      <c r="D21" s="349" t="s">
        <v>515</v>
      </c>
      <c r="E21" s="350" t="s">
        <v>504</v>
      </c>
    </row>
    <row r="22" spans="1:5" x14ac:dyDescent="0.35">
      <c r="C22" s="348" t="s">
        <v>516</v>
      </c>
      <c r="D22" s="349" t="s">
        <v>517</v>
      </c>
      <c r="E22" s="350" t="s">
        <v>504</v>
      </c>
    </row>
    <row r="23" spans="1:5" x14ac:dyDescent="0.35">
      <c r="C23" s="348" t="s">
        <v>518</v>
      </c>
      <c r="D23" s="349" t="s">
        <v>519</v>
      </c>
      <c r="E23" s="350" t="s">
        <v>504</v>
      </c>
    </row>
    <row r="24" spans="1:5" x14ac:dyDescent="0.35">
      <c r="C24" s="348" t="s">
        <v>520</v>
      </c>
      <c r="D24" s="349" t="s">
        <v>521</v>
      </c>
      <c r="E24" s="350" t="s">
        <v>504</v>
      </c>
    </row>
    <row r="25" spans="1:5" x14ac:dyDescent="0.35">
      <c r="C25" s="348" t="s">
        <v>522</v>
      </c>
      <c r="D25" s="349" t="s">
        <v>523</v>
      </c>
      <c r="E25" s="350" t="s">
        <v>503</v>
      </c>
    </row>
    <row r="26" spans="1:5" ht="15" thickBot="1" x14ac:dyDescent="0.4">
      <c r="C26" s="351" t="s">
        <v>524</v>
      </c>
      <c r="D26" s="352" t="s">
        <v>525</v>
      </c>
      <c r="E26" s="353" t="s">
        <v>503</v>
      </c>
    </row>
    <row r="28" spans="1:5" ht="15" thickBot="1" x14ac:dyDescent="0.4">
      <c r="C28" s="470" t="s">
        <v>695</v>
      </c>
      <c r="D28" s="469" t="s">
        <v>696</v>
      </c>
    </row>
    <row r="29" spans="1:5" ht="15" thickBot="1" x14ac:dyDescent="0.4">
      <c r="C29" s="475" t="s">
        <v>697</v>
      </c>
      <c r="D29" s="476" t="s">
        <v>696</v>
      </c>
    </row>
    <row r="30" spans="1:5" x14ac:dyDescent="0.35">
      <c r="A30" s="341">
        <v>42696</v>
      </c>
      <c r="B30" s="69" t="s">
        <v>694</v>
      </c>
      <c r="C30" s="471" t="s">
        <v>698</v>
      </c>
      <c r="D30" s="472" t="s">
        <v>718</v>
      </c>
    </row>
    <row r="31" spans="1:5" x14ac:dyDescent="0.35">
      <c r="C31" s="471" t="s">
        <v>699</v>
      </c>
      <c r="D31" s="472" t="s">
        <v>719</v>
      </c>
    </row>
    <row r="32" spans="1:5" x14ac:dyDescent="0.35">
      <c r="C32" s="471" t="s">
        <v>700</v>
      </c>
      <c r="D32" s="472" t="s">
        <v>720</v>
      </c>
    </row>
    <row r="33" spans="2:8" x14ac:dyDescent="0.35">
      <c r="C33" s="471" t="s">
        <v>701</v>
      </c>
      <c r="D33" s="472" t="s">
        <v>721</v>
      </c>
    </row>
    <row r="34" spans="2:8" x14ac:dyDescent="0.35">
      <c r="C34" s="471" t="s">
        <v>702</v>
      </c>
      <c r="D34" s="472" t="s">
        <v>721</v>
      </c>
    </row>
    <row r="35" spans="2:8" x14ac:dyDescent="0.35">
      <c r="C35" s="471" t="s">
        <v>703</v>
      </c>
      <c r="D35" s="472" t="s">
        <v>722</v>
      </c>
    </row>
    <row r="36" spans="2:8" x14ac:dyDescent="0.35">
      <c r="C36" s="471" t="s">
        <v>704</v>
      </c>
      <c r="D36" s="472" t="s">
        <v>723</v>
      </c>
    </row>
    <row r="37" spans="2:8" x14ac:dyDescent="0.35">
      <c r="C37" s="471" t="s">
        <v>705</v>
      </c>
      <c r="D37" s="472" t="s">
        <v>724</v>
      </c>
    </row>
    <row r="38" spans="2:8" x14ac:dyDescent="0.35">
      <c r="C38" s="471" t="s">
        <v>706</v>
      </c>
      <c r="D38" s="472" t="s">
        <v>724</v>
      </c>
    </row>
    <row r="39" spans="2:8" x14ac:dyDescent="0.35">
      <c r="C39" s="471" t="s">
        <v>707</v>
      </c>
      <c r="D39" s="472" t="s">
        <v>725</v>
      </c>
    </row>
    <row r="40" spans="2:8" x14ac:dyDescent="0.35">
      <c r="C40" s="471" t="s">
        <v>708</v>
      </c>
      <c r="D40" s="472" t="s">
        <v>726</v>
      </c>
    </row>
    <row r="41" spans="2:8" x14ac:dyDescent="0.35">
      <c r="C41" s="471" t="s">
        <v>709</v>
      </c>
      <c r="D41" s="472" t="s">
        <v>727</v>
      </c>
    </row>
    <row r="42" spans="2:8" x14ac:dyDescent="0.35">
      <c r="C42" s="471" t="s">
        <v>710</v>
      </c>
      <c r="D42" s="472" t="s">
        <v>728</v>
      </c>
    </row>
    <row r="43" spans="2:8" x14ac:dyDescent="0.35">
      <c r="C43" s="471" t="s">
        <v>711</v>
      </c>
      <c r="D43" s="472" t="s">
        <v>729</v>
      </c>
    </row>
    <row r="44" spans="2:8" x14ac:dyDescent="0.35">
      <c r="C44" s="471" t="s">
        <v>712</v>
      </c>
      <c r="D44" s="472" t="s">
        <v>730</v>
      </c>
    </row>
    <row r="45" spans="2:8" x14ac:dyDescent="0.35">
      <c r="C45" s="471" t="s">
        <v>713</v>
      </c>
      <c r="D45" s="472" t="s">
        <v>730</v>
      </c>
    </row>
    <row r="46" spans="2:8" x14ac:dyDescent="0.35">
      <c r="C46" s="471" t="s">
        <v>714</v>
      </c>
      <c r="D46" s="472" t="s">
        <v>731</v>
      </c>
    </row>
    <row r="47" spans="2:8" s="128" customFormat="1" x14ac:dyDescent="0.35">
      <c r="B47" s="468"/>
      <c r="C47" s="471" t="s">
        <v>732</v>
      </c>
      <c r="D47" s="472" t="s">
        <v>733</v>
      </c>
      <c r="E47" s="19"/>
      <c r="F47" s="19"/>
      <c r="H47" s="30"/>
    </row>
    <row r="48" spans="2:8" x14ac:dyDescent="0.35">
      <c r="C48" s="471" t="s">
        <v>715</v>
      </c>
      <c r="D48" s="472" t="s">
        <v>733</v>
      </c>
    </row>
    <row r="49" spans="1:8" x14ac:dyDescent="0.35">
      <c r="C49" s="471" t="s">
        <v>716</v>
      </c>
      <c r="D49" s="472" t="s">
        <v>734</v>
      </c>
    </row>
    <row r="50" spans="1:8" ht="15" thickBot="1" x14ac:dyDescent="0.4">
      <c r="C50" s="473" t="s">
        <v>717</v>
      </c>
      <c r="D50" s="474" t="s">
        <v>734</v>
      </c>
    </row>
    <row r="52" spans="1:8" s="128" customFormat="1" x14ac:dyDescent="0.35">
      <c r="B52" s="498"/>
      <c r="C52" s="523" t="s">
        <v>822</v>
      </c>
      <c r="D52" s="520"/>
      <c r="E52" s="520"/>
      <c r="F52" s="520"/>
      <c r="G52" s="520"/>
      <c r="H52" s="520"/>
    </row>
    <row r="53" spans="1:8" s="128" customFormat="1" ht="15" thickBot="1" x14ac:dyDescent="0.4">
      <c r="B53" s="498"/>
      <c r="C53" s="6" t="s">
        <v>764</v>
      </c>
      <c r="D53" s="6" t="s">
        <v>765</v>
      </c>
      <c r="E53" s="6" t="s">
        <v>766</v>
      </c>
      <c r="F53" s="519" t="s">
        <v>767</v>
      </c>
      <c r="G53" s="520"/>
      <c r="H53" s="499"/>
    </row>
    <row r="54" spans="1:8" s="128" customFormat="1" x14ac:dyDescent="0.35">
      <c r="A54" s="341">
        <v>42801</v>
      </c>
      <c r="B54" s="131" t="s">
        <v>821</v>
      </c>
      <c r="C54" s="490" t="s">
        <v>227</v>
      </c>
      <c r="D54" s="491" t="s">
        <v>773</v>
      </c>
      <c r="E54" s="492" t="s">
        <v>781</v>
      </c>
      <c r="F54" s="521" t="s">
        <v>789</v>
      </c>
      <c r="G54" s="522"/>
      <c r="H54" s="499"/>
    </row>
    <row r="55" spans="1:8" s="128" customFormat="1" x14ac:dyDescent="0.35">
      <c r="B55" s="498"/>
      <c r="C55" s="471" t="s">
        <v>228</v>
      </c>
      <c r="D55" s="295" t="s">
        <v>774</v>
      </c>
      <c r="E55" s="493" t="s">
        <v>782</v>
      </c>
      <c r="F55" s="513" t="s">
        <v>794</v>
      </c>
      <c r="G55" s="514"/>
      <c r="H55" s="499"/>
    </row>
    <row r="56" spans="1:8" s="128" customFormat="1" x14ac:dyDescent="0.35">
      <c r="B56" s="498"/>
      <c r="C56" s="471" t="s">
        <v>768</v>
      </c>
      <c r="D56" s="295" t="s">
        <v>775</v>
      </c>
      <c r="E56" s="493" t="s">
        <v>783</v>
      </c>
      <c r="F56" s="513" t="s">
        <v>803</v>
      </c>
      <c r="G56" s="514"/>
      <c r="H56" s="499"/>
    </row>
    <row r="57" spans="1:8" s="128" customFormat="1" x14ac:dyDescent="0.35">
      <c r="B57" s="498"/>
      <c r="C57" s="471" t="s">
        <v>766</v>
      </c>
      <c r="D57" s="295" t="s">
        <v>776</v>
      </c>
      <c r="E57" s="493" t="s">
        <v>784</v>
      </c>
      <c r="F57" s="513" t="s">
        <v>790</v>
      </c>
      <c r="G57" s="514"/>
      <c r="H57" s="499"/>
    </row>
    <row r="58" spans="1:8" s="128" customFormat="1" x14ac:dyDescent="0.35">
      <c r="B58" s="498"/>
      <c r="C58" s="471" t="s">
        <v>769</v>
      </c>
      <c r="D58" s="295" t="s">
        <v>777</v>
      </c>
      <c r="E58" s="493" t="s">
        <v>785</v>
      </c>
      <c r="F58" s="513" t="s">
        <v>791</v>
      </c>
      <c r="G58" s="514"/>
      <c r="H58" s="499"/>
    </row>
    <row r="59" spans="1:8" s="128" customFormat="1" x14ac:dyDescent="0.35">
      <c r="B59" s="498"/>
      <c r="C59" s="471" t="s">
        <v>770</v>
      </c>
      <c r="D59" s="295" t="s">
        <v>778</v>
      </c>
      <c r="E59" s="493" t="s">
        <v>786</v>
      </c>
      <c r="F59" s="513" t="s">
        <v>792</v>
      </c>
      <c r="G59" s="514"/>
      <c r="H59" s="499"/>
    </row>
    <row r="60" spans="1:8" s="128" customFormat="1" x14ac:dyDescent="0.35">
      <c r="B60" s="498"/>
      <c r="C60" s="471" t="s">
        <v>771</v>
      </c>
      <c r="D60" s="295" t="s">
        <v>779</v>
      </c>
      <c r="E60" s="493" t="s">
        <v>787</v>
      </c>
      <c r="F60" s="513" t="s">
        <v>793</v>
      </c>
      <c r="G60" s="514"/>
      <c r="H60" s="499"/>
    </row>
    <row r="61" spans="1:8" s="128" customFormat="1" ht="15" thickBot="1" x14ac:dyDescent="0.4">
      <c r="B61" s="498"/>
      <c r="C61" s="473" t="s">
        <v>772</v>
      </c>
      <c r="D61" s="494" t="s">
        <v>780</v>
      </c>
      <c r="E61" s="495" t="s">
        <v>788</v>
      </c>
      <c r="F61" s="515" t="s">
        <v>809</v>
      </c>
      <c r="G61" s="516"/>
      <c r="H61" s="499"/>
    </row>
  </sheetData>
  <mergeCells count="11">
    <mergeCell ref="C5:C6"/>
    <mergeCell ref="F53:G53"/>
    <mergeCell ref="F54:G54"/>
    <mergeCell ref="F55:G55"/>
    <mergeCell ref="F56:G56"/>
    <mergeCell ref="C52:H52"/>
    <mergeCell ref="F57:G57"/>
    <mergeCell ref="F58:G58"/>
    <mergeCell ref="F59:G59"/>
    <mergeCell ref="F60:G60"/>
    <mergeCell ref="F61:G61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ColWidth="9.1796875" defaultRowHeight="14.5" x14ac:dyDescent="0.35"/>
  <cols>
    <col min="1" max="1" width="11.54296875" style="13" customWidth="1"/>
    <col min="2" max="2" width="8.453125" style="37" customWidth="1"/>
    <col min="3" max="3" width="87.81640625" style="34" customWidth="1"/>
    <col min="4" max="4" width="6.54296875" style="12" customWidth="1"/>
    <col min="5" max="6" width="9.1796875" style="12"/>
    <col min="7" max="7" width="10.54296875" style="12" bestFit="1" customWidth="1"/>
    <col min="8" max="16384" width="9.1796875" style="12"/>
  </cols>
  <sheetData>
    <row r="1" spans="1:4" customFormat="1" ht="16.5" thickBot="1" x14ac:dyDescent="0.45">
      <c r="A1" s="17">
        <v>42350.849247685182</v>
      </c>
      <c r="B1" s="36"/>
      <c r="C1" s="33" t="s">
        <v>16</v>
      </c>
      <c r="D1" s="18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146"/>
  <sheetViews>
    <sheetView topLeftCell="A87" workbookViewId="0">
      <selection activeCell="B94" sqref="B94"/>
    </sheetView>
  </sheetViews>
  <sheetFormatPr defaultRowHeight="14.5" outlineLevelRow="1" x14ac:dyDescent="0.35"/>
  <cols>
    <col min="1" max="1" width="10.1796875" bestFit="1" customWidth="1"/>
    <col min="2" max="2" width="34.453125" bestFit="1" customWidth="1"/>
    <col min="3" max="3" width="20.7265625" customWidth="1"/>
    <col min="4" max="4" width="29.54296875" customWidth="1"/>
    <col min="5" max="5" width="20.26953125" customWidth="1"/>
    <col min="6" max="6" width="11.54296875" bestFit="1" customWidth="1"/>
    <col min="7" max="7" width="14.453125" customWidth="1"/>
    <col min="8" max="8" width="13" customWidth="1"/>
    <col min="9" max="9" width="11.453125" bestFit="1" customWidth="1"/>
    <col min="10" max="10" width="12" bestFit="1" customWidth="1"/>
    <col min="11" max="11" width="12.54296875" bestFit="1" customWidth="1"/>
    <col min="12" max="12" width="11.453125" bestFit="1" customWidth="1"/>
    <col min="13" max="13" width="12" bestFit="1" customWidth="1"/>
  </cols>
  <sheetData>
    <row r="1" spans="1:10" s="14" customFormat="1" ht="15" thickBot="1" x14ac:dyDescent="0.4">
      <c r="A1" s="455">
        <f>MAX(A2:A301)</f>
        <v>42613</v>
      </c>
    </row>
    <row r="2" spans="1:10" s="14" customFormat="1" ht="19.5" x14ac:dyDescent="0.45">
      <c r="B2" s="15" t="s">
        <v>222</v>
      </c>
      <c r="C2" s="15" t="s">
        <v>80</v>
      </c>
      <c r="D2" s="15"/>
    </row>
    <row r="3" spans="1:10" s="463" customFormat="1" ht="17.5" hidden="1" outlineLevel="1" thickBot="1" x14ac:dyDescent="0.4">
      <c r="A3" s="532" t="s">
        <v>673</v>
      </c>
      <c r="B3" s="533"/>
      <c r="C3" s="533"/>
      <c r="D3" s="533"/>
      <c r="E3" s="533"/>
      <c r="F3" s="533"/>
      <c r="G3" s="533"/>
      <c r="H3" s="533"/>
      <c r="I3" s="533"/>
      <c r="J3" s="533"/>
    </row>
    <row r="4" spans="1:10" ht="15" hidden="1" outlineLevel="1" thickBot="1" x14ac:dyDescent="0.4">
      <c r="A4" s="16">
        <v>42553</v>
      </c>
      <c r="B4" s="445" t="s">
        <v>102</v>
      </c>
      <c r="C4" s="527" t="s">
        <v>103</v>
      </c>
      <c r="D4" s="528"/>
      <c r="G4" s="444" t="str">
        <f>B4&amp;"_F"</f>
        <v>HDR_ModelINFO_F</v>
      </c>
      <c r="H4" s="197"/>
      <c r="I4" s="443"/>
    </row>
    <row r="5" spans="1:10" s="416" customFormat="1" hidden="1" outlineLevel="1" x14ac:dyDescent="0.35">
      <c r="A5" s="16"/>
      <c r="C5" s="194" t="s">
        <v>247</v>
      </c>
      <c r="D5" s="193" t="s">
        <v>124</v>
      </c>
      <c r="G5" s="69"/>
      <c r="H5" s="197"/>
      <c r="I5" s="443" t="s">
        <v>255</v>
      </c>
    </row>
    <row r="6" spans="1:10" s="416" customFormat="1" hidden="1" outlineLevel="1" x14ac:dyDescent="0.35">
      <c r="C6" s="194" t="s">
        <v>248</v>
      </c>
      <c r="D6" s="193" t="s">
        <v>125</v>
      </c>
      <c r="H6" s="197"/>
      <c r="I6" s="443" t="s">
        <v>256</v>
      </c>
    </row>
    <row r="7" spans="1:10" s="416" customFormat="1" hidden="1" outlineLevel="1" x14ac:dyDescent="0.35">
      <c r="C7" s="194" t="s">
        <v>249</v>
      </c>
      <c r="D7" s="200">
        <v>1</v>
      </c>
      <c r="H7" s="197"/>
      <c r="I7" s="443" t="s">
        <v>272</v>
      </c>
    </row>
    <row r="8" spans="1:10" s="416" customFormat="1" hidden="1" outlineLevel="1" x14ac:dyDescent="0.35">
      <c r="C8" s="194" t="s">
        <v>250</v>
      </c>
      <c r="D8" s="193" t="s">
        <v>238</v>
      </c>
      <c r="H8" s="197"/>
      <c r="I8" s="443" t="s">
        <v>257</v>
      </c>
    </row>
    <row r="9" spans="1:10" s="416" customFormat="1" hidden="1" outlineLevel="1" x14ac:dyDescent="0.35">
      <c r="C9" s="194" t="s">
        <v>186</v>
      </c>
      <c r="D9" s="193" t="s">
        <v>237</v>
      </c>
      <c r="H9" s="197"/>
      <c r="I9" s="443" t="s">
        <v>258</v>
      </c>
    </row>
    <row r="10" spans="1:10" s="416" customFormat="1" hidden="1" outlineLevel="1" x14ac:dyDescent="0.35">
      <c r="C10" s="194" t="s">
        <v>251</v>
      </c>
      <c r="D10" s="195">
        <v>2553</v>
      </c>
      <c r="H10" s="197"/>
      <c r="I10" s="443" t="s">
        <v>259</v>
      </c>
    </row>
    <row r="11" spans="1:10" ht="5.15" hidden="1" customHeight="1" outlineLevel="1" thickBot="1" x14ac:dyDescent="0.4"/>
    <row r="12" spans="1:10" s="163" customFormat="1" ht="15" hidden="1" outlineLevel="1" thickBot="1" x14ac:dyDescent="0.4">
      <c r="A12" s="16">
        <v>42553</v>
      </c>
      <c r="B12" s="456" t="str">
        <f>"EN_" &amp;B4</f>
        <v>EN_HDR_ModelINFO</v>
      </c>
      <c r="C12" s="527" t="s">
        <v>223</v>
      </c>
      <c r="D12" s="528"/>
      <c r="G12" s="444" t="str">
        <f>B12&amp;"_F"</f>
        <v>EN_HDR_ModelINFO_F</v>
      </c>
      <c r="H12" s="197"/>
      <c r="I12" s="443"/>
    </row>
    <row r="13" spans="1:10" hidden="1" outlineLevel="1" x14ac:dyDescent="0.35">
      <c r="C13" s="194" t="s">
        <v>241</v>
      </c>
      <c r="D13" s="193" t="s">
        <v>124</v>
      </c>
      <c r="H13" s="197"/>
      <c r="I13" s="198" t="s">
        <v>255</v>
      </c>
    </row>
    <row r="14" spans="1:10" hidden="1" outlineLevel="1" x14ac:dyDescent="0.35">
      <c r="A14" s="178"/>
      <c r="B14" s="178"/>
      <c r="C14" s="194" t="s">
        <v>242</v>
      </c>
      <c r="D14" s="193" t="s">
        <v>125</v>
      </c>
      <c r="H14" s="197"/>
      <c r="I14" s="198" t="s">
        <v>256</v>
      </c>
    </row>
    <row r="15" spans="1:10" hidden="1" outlineLevel="1" x14ac:dyDescent="0.35">
      <c r="A15" s="178"/>
      <c r="B15" s="178"/>
      <c r="C15" s="194" t="s">
        <v>243</v>
      </c>
      <c r="D15" s="195">
        <v>1</v>
      </c>
      <c r="H15" s="197"/>
      <c r="I15" s="198" t="s">
        <v>272</v>
      </c>
    </row>
    <row r="16" spans="1:10" hidden="1" outlineLevel="1" x14ac:dyDescent="0.35">
      <c r="A16" s="178"/>
      <c r="B16" s="178"/>
      <c r="C16" s="194" t="s">
        <v>244</v>
      </c>
      <c r="D16" s="193" t="s">
        <v>238</v>
      </c>
      <c r="H16" s="197"/>
      <c r="I16" s="198" t="s">
        <v>257</v>
      </c>
    </row>
    <row r="17" spans="1:12" hidden="1" outlineLevel="1" x14ac:dyDescent="0.35">
      <c r="A17" s="178"/>
      <c r="B17" s="178"/>
      <c r="C17" s="194" t="s">
        <v>186</v>
      </c>
      <c r="D17" s="193" t="s">
        <v>237</v>
      </c>
      <c r="H17" s="197"/>
      <c r="I17" s="198" t="s">
        <v>258</v>
      </c>
    </row>
    <row r="18" spans="1:12" hidden="1" outlineLevel="1" x14ac:dyDescent="0.35">
      <c r="A18" s="178"/>
      <c r="B18" s="178"/>
      <c r="C18" s="194" t="s">
        <v>245</v>
      </c>
      <c r="D18" s="195">
        <v>2553</v>
      </c>
      <c r="H18" s="197"/>
      <c r="I18" s="198" t="s">
        <v>259</v>
      </c>
    </row>
    <row r="19" spans="1:12" s="463" customFormat="1" ht="17" collapsed="1" x14ac:dyDescent="0.35">
      <c r="A19" s="532" t="s">
        <v>673</v>
      </c>
      <c r="B19" s="533"/>
      <c r="C19" s="533"/>
      <c r="D19" s="533"/>
      <c r="E19" s="533"/>
      <c r="F19" s="533"/>
      <c r="G19" s="533"/>
      <c r="H19" s="533"/>
      <c r="I19" s="533"/>
      <c r="J19" s="533"/>
    </row>
    <row r="20" spans="1:12" s="251" customFormat="1" x14ac:dyDescent="0.35">
      <c r="C20" s="414"/>
      <c r="D20" s="414"/>
      <c r="E20" s="414"/>
      <c r="F20" s="414"/>
      <c r="H20" s="414"/>
      <c r="I20" s="414"/>
      <c r="J20" s="416"/>
      <c r="K20" s="416"/>
    </row>
    <row r="21" spans="1:12" s="463" customFormat="1" ht="17.5" hidden="1" outlineLevel="1" thickBot="1" x14ac:dyDescent="0.4">
      <c r="A21" s="532" t="s">
        <v>674</v>
      </c>
      <c r="B21" s="533"/>
      <c r="C21" s="533"/>
      <c r="D21" s="533"/>
      <c r="E21" s="533"/>
      <c r="F21" s="533"/>
      <c r="G21" s="533"/>
      <c r="H21" s="533"/>
      <c r="I21" s="533"/>
      <c r="J21" s="533"/>
    </row>
    <row r="22" spans="1:12" ht="17" hidden="1" outlineLevel="1" thickBot="1" x14ac:dyDescent="0.4">
      <c r="A22" s="16">
        <v>42413</v>
      </c>
      <c r="B22" s="445" t="s">
        <v>120</v>
      </c>
      <c r="C22" s="67" t="s">
        <v>535</v>
      </c>
      <c r="D22" s="67" t="s">
        <v>81</v>
      </c>
      <c r="E22" s="68" t="s">
        <v>537</v>
      </c>
      <c r="F22" s="68" t="s">
        <v>82</v>
      </c>
      <c r="G22" s="106" t="s">
        <v>136</v>
      </c>
      <c r="H22" s="68" t="s">
        <v>182</v>
      </c>
      <c r="I22" s="107" t="s">
        <v>135</v>
      </c>
    </row>
    <row r="23" spans="1:12" s="292" customFormat="1" ht="5.15" hidden="1" customHeight="1" outlineLevel="1" thickBot="1" x14ac:dyDescent="0.4"/>
    <row r="24" spans="1:12" s="163" customFormat="1" ht="17" hidden="1" outlineLevel="1" thickBot="1" x14ac:dyDescent="0.4">
      <c r="A24" s="16">
        <v>42440</v>
      </c>
      <c r="B24" s="69" t="str">
        <f>"EN_" &amp;B22</f>
        <v>EN_HDR_Raw</v>
      </c>
      <c r="C24" s="67" t="s">
        <v>535</v>
      </c>
      <c r="D24" s="67" t="s">
        <v>227</v>
      </c>
      <c r="E24" s="68" t="s">
        <v>538</v>
      </c>
      <c r="F24" s="68" t="s">
        <v>228</v>
      </c>
      <c r="G24" s="106" t="s">
        <v>229</v>
      </c>
      <c r="H24" s="68" t="s">
        <v>232</v>
      </c>
      <c r="I24" s="107" t="s">
        <v>230</v>
      </c>
    </row>
    <row r="25" spans="1:12" hidden="1" outlineLevel="1" x14ac:dyDescent="0.35">
      <c r="D25" s="292"/>
      <c r="E25" s="292"/>
    </row>
    <row r="26" spans="1:12" s="292" customFormat="1" hidden="1" outlineLevel="1" x14ac:dyDescent="0.35">
      <c r="A26" s="16">
        <v>42464</v>
      </c>
      <c r="B26" s="69" t="s">
        <v>664</v>
      </c>
      <c r="C26" s="292" t="s">
        <v>536</v>
      </c>
      <c r="D26" s="292" t="s">
        <v>493</v>
      </c>
      <c r="E26" s="398" t="s">
        <v>539</v>
      </c>
      <c r="F26" s="292" t="s">
        <v>534</v>
      </c>
      <c r="G26" s="393">
        <v>2200</v>
      </c>
      <c r="H26" s="395">
        <v>0</v>
      </c>
      <c r="I26" s="396">
        <v>1.3516799999996447E-3</v>
      </c>
    </row>
    <row r="27" spans="1:12" s="292" customFormat="1" hidden="1" outlineLevel="1" x14ac:dyDescent="0.35">
      <c r="A27" s="16">
        <v>42464</v>
      </c>
      <c r="B27" s="69" t="s">
        <v>665</v>
      </c>
      <c r="C27" s="386" t="s">
        <v>255</v>
      </c>
      <c r="D27" s="394" t="s">
        <v>256</v>
      </c>
      <c r="E27" s="397" t="s">
        <v>272</v>
      </c>
      <c r="F27" s="397" t="s">
        <v>257</v>
      </c>
      <c r="G27" s="397" t="s">
        <v>258</v>
      </c>
      <c r="H27" s="397" t="s">
        <v>259</v>
      </c>
      <c r="I27" s="386" t="s">
        <v>260</v>
      </c>
      <c r="J27" s="385"/>
      <c r="K27" s="385"/>
    </row>
    <row r="28" spans="1:12" s="292" customFormat="1" ht="5.15" hidden="1" customHeight="1" outlineLevel="1" x14ac:dyDescent="0.35"/>
    <row r="29" spans="1:12" s="292" customFormat="1" hidden="1" outlineLevel="1" x14ac:dyDescent="0.35">
      <c r="A29" s="16">
        <v>42464</v>
      </c>
      <c r="B29" s="69" t="s">
        <v>666</v>
      </c>
      <c r="C29" s="292" t="s">
        <v>536</v>
      </c>
      <c r="D29" s="292" t="s">
        <v>493</v>
      </c>
      <c r="E29" s="398" t="s">
        <v>539</v>
      </c>
      <c r="F29" s="292" t="s">
        <v>534</v>
      </c>
      <c r="G29" s="393">
        <v>220</v>
      </c>
      <c r="H29" s="395">
        <v>0</v>
      </c>
      <c r="I29" s="396">
        <v>1.3516799999996447E-3</v>
      </c>
    </row>
    <row r="30" spans="1:12" s="292" customFormat="1" hidden="1" outlineLevel="1" x14ac:dyDescent="0.35">
      <c r="A30" s="16">
        <v>42464</v>
      </c>
      <c r="B30" s="69" t="s">
        <v>667</v>
      </c>
      <c r="C30" s="397" t="s">
        <v>255</v>
      </c>
      <c r="D30" s="397" t="s">
        <v>256</v>
      </c>
      <c r="E30" s="397" t="s">
        <v>272</v>
      </c>
      <c r="F30" s="397" t="s">
        <v>257</v>
      </c>
      <c r="G30" s="397" t="s">
        <v>258</v>
      </c>
      <c r="H30" s="397" t="s">
        <v>259</v>
      </c>
      <c r="I30" s="397" t="s">
        <v>260</v>
      </c>
      <c r="J30" s="385"/>
      <c r="K30" s="385"/>
    </row>
    <row r="31" spans="1:12" s="463" customFormat="1" ht="17" collapsed="1" x14ac:dyDescent="0.35">
      <c r="A31" s="532" t="s">
        <v>674</v>
      </c>
      <c r="B31" s="533"/>
      <c r="C31" s="533"/>
      <c r="D31" s="533"/>
      <c r="E31" s="533"/>
      <c r="F31" s="533"/>
      <c r="G31" s="533"/>
      <c r="H31" s="533"/>
      <c r="I31" s="533"/>
      <c r="J31" s="533"/>
    </row>
    <row r="32" spans="1:12" s="251" customFormat="1" x14ac:dyDescent="0.35">
      <c r="C32" s="414"/>
      <c r="D32" s="414"/>
      <c r="E32" s="414"/>
      <c r="F32" s="414"/>
      <c r="K32" s="452"/>
      <c r="L32" s="416"/>
    </row>
    <row r="33" spans="1:13" s="463" customFormat="1" ht="17.5" hidden="1" outlineLevel="1" thickBot="1" x14ac:dyDescent="0.4">
      <c r="A33" s="532" t="s">
        <v>675</v>
      </c>
      <c r="B33" s="533"/>
      <c r="C33" s="533"/>
      <c r="D33" s="533"/>
      <c r="E33" s="533"/>
      <c r="F33" s="533"/>
      <c r="G33" s="533"/>
      <c r="H33" s="533"/>
      <c r="I33" s="533"/>
      <c r="J33" s="533"/>
    </row>
    <row r="34" spans="1:13" s="251" customFormat="1" ht="15" hidden="1" outlineLevel="1" thickBot="1" x14ac:dyDescent="0.4">
      <c r="A34" s="16">
        <v>42604</v>
      </c>
      <c r="B34" s="445" t="s">
        <v>668</v>
      </c>
      <c r="C34" s="529" t="s">
        <v>671</v>
      </c>
      <c r="D34" s="530"/>
      <c r="E34" s="530"/>
      <c r="F34" s="531"/>
      <c r="K34" s="452"/>
      <c r="L34" s="416"/>
    </row>
    <row r="35" spans="1:13" s="416" customFormat="1" hidden="1" outlineLevel="1" x14ac:dyDescent="0.35">
      <c r="C35" s="446" t="s">
        <v>81</v>
      </c>
      <c r="D35" s="446" t="s">
        <v>642</v>
      </c>
      <c r="E35" s="446" t="s">
        <v>182</v>
      </c>
      <c r="F35" s="446" t="s">
        <v>149</v>
      </c>
      <c r="H35" s="251"/>
      <c r="I35" s="251"/>
      <c r="J35" s="251"/>
      <c r="K35" s="452"/>
      <c r="M35" s="251"/>
    </row>
    <row r="36" spans="1:13" s="416" customFormat="1" ht="5.15" hidden="1" customHeight="1" outlineLevel="1" thickBot="1" x14ac:dyDescent="0.4">
      <c r="H36" s="251"/>
      <c r="I36" s="251"/>
      <c r="J36" s="251"/>
      <c r="K36" s="452"/>
      <c r="M36" s="251"/>
    </row>
    <row r="37" spans="1:13" s="416" customFormat="1" ht="15" hidden="1" outlineLevel="1" thickBot="1" x14ac:dyDescent="0.4">
      <c r="A37" s="16">
        <v>42604</v>
      </c>
      <c r="B37" s="444" t="str">
        <f>"EN_"&amp;B34</f>
        <v>EN_HDR_Materials</v>
      </c>
      <c r="C37" s="529" t="s">
        <v>669</v>
      </c>
      <c r="D37" s="530"/>
      <c r="E37" s="530"/>
      <c r="F37" s="531"/>
      <c r="G37" s="251"/>
      <c r="H37" s="251"/>
      <c r="I37" s="251"/>
      <c r="J37" s="251"/>
      <c r="K37" s="452"/>
      <c r="M37" s="251"/>
    </row>
    <row r="38" spans="1:13" s="416" customFormat="1" hidden="1" outlineLevel="1" x14ac:dyDescent="0.35">
      <c r="C38" s="446" t="s">
        <v>227</v>
      </c>
      <c r="D38" s="446" t="s">
        <v>646</v>
      </c>
      <c r="E38" s="446" t="s">
        <v>650</v>
      </c>
      <c r="F38" s="446" t="s">
        <v>647</v>
      </c>
      <c r="H38" s="251"/>
      <c r="I38" s="251"/>
      <c r="J38" s="251"/>
      <c r="K38" s="452"/>
      <c r="M38" s="251"/>
    </row>
    <row r="39" spans="1:13" s="251" customFormat="1" hidden="1" outlineLevel="1" x14ac:dyDescent="0.35">
      <c r="C39" s="414"/>
      <c r="D39" s="414"/>
      <c r="E39" s="414"/>
      <c r="F39" s="414"/>
      <c r="I39" s="414"/>
      <c r="J39" s="414"/>
      <c r="K39" s="416"/>
    </row>
    <row r="40" spans="1:13" s="416" customFormat="1" hidden="1" outlineLevel="1" x14ac:dyDescent="0.35">
      <c r="A40" s="16">
        <v>42553</v>
      </c>
      <c r="B40" s="456" t="s">
        <v>670</v>
      </c>
      <c r="C40" s="457" t="s">
        <v>589</v>
      </c>
      <c r="D40" s="459">
        <v>0.31014495056595404</v>
      </c>
      <c r="E40" s="459">
        <v>2.4346378619427442</v>
      </c>
      <c r="F40" s="460">
        <v>235</v>
      </c>
      <c r="H40" s="69" t="str">
        <f>B40&amp;"_F"</f>
        <v>FORM_Materials_F</v>
      </c>
      <c r="J40" s="453" t="s">
        <v>255</v>
      </c>
      <c r="K40" s="453" t="s">
        <v>256</v>
      </c>
      <c r="L40" s="453" t="s">
        <v>272</v>
      </c>
      <c r="M40" s="453" t="s">
        <v>257</v>
      </c>
    </row>
    <row r="41" spans="1:13" s="416" customFormat="1" ht="5.15" hidden="1" customHeight="1" outlineLevel="1" x14ac:dyDescent="0.35">
      <c r="K41" s="454"/>
    </row>
    <row r="42" spans="1:13" s="416" customFormat="1" hidden="1" outlineLevel="1" x14ac:dyDescent="0.35">
      <c r="A42" s="16">
        <v>42604</v>
      </c>
      <c r="B42" s="444" t="str">
        <f>"EN_"&amp;B40</f>
        <v>EN_FORM_Materials</v>
      </c>
      <c r="C42" s="457" t="s">
        <v>589</v>
      </c>
      <c r="D42" s="459">
        <v>0.31014495056595404</v>
      </c>
      <c r="E42" s="459">
        <v>2.4346378619427442</v>
      </c>
      <c r="F42" s="458">
        <v>235</v>
      </c>
      <c r="H42" s="69" t="str">
        <f>B42&amp;"_F"</f>
        <v>EN_FORM_Materials_F</v>
      </c>
      <c r="J42" s="453" t="s">
        <v>255</v>
      </c>
      <c r="K42" s="453" t="s">
        <v>256</v>
      </c>
      <c r="L42" s="453" t="s">
        <v>272</v>
      </c>
      <c r="M42" s="453" t="s">
        <v>257</v>
      </c>
    </row>
    <row r="43" spans="1:13" s="251" customFormat="1" hidden="1" outlineLevel="1" x14ac:dyDescent="0.35">
      <c r="C43" s="414"/>
      <c r="D43" s="414"/>
      <c r="E43" s="414"/>
      <c r="F43" s="414"/>
      <c r="I43" s="414"/>
      <c r="J43" s="414"/>
      <c r="K43" s="416"/>
    </row>
    <row r="44" spans="1:13" s="251" customFormat="1" ht="15" hidden="1" outlineLevel="1" thickBot="1" x14ac:dyDescent="0.4">
      <c r="A44" s="16">
        <v>42553</v>
      </c>
      <c r="B44" s="456" t="s">
        <v>640</v>
      </c>
      <c r="C44" s="414"/>
      <c r="D44" s="414"/>
      <c r="E44" s="414"/>
      <c r="F44" s="414"/>
      <c r="H44" s="69" t="str">
        <f>B44&amp;"_F"</f>
        <v>FORM_ModelINFO_MatTypeGr_F</v>
      </c>
      <c r="I44" s="197"/>
      <c r="J44" s="443"/>
      <c r="K44" s="197"/>
      <c r="L44" s="197"/>
    </row>
    <row r="45" spans="1:13" s="251" customFormat="1" ht="15" hidden="1" outlineLevel="1" thickBot="1" x14ac:dyDescent="0.4">
      <c r="A45" s="16"/>
      <c r="B45" s="416"/>
      <c r="C45" s="529" t="s">
        <v>641</v>
      </c>
      <c r="D45" s="530"/>
      <c r="E45" s="530"/>
      <c r="F45" s="531"/>
      <c r="H45" s="69"/>
      <c r="I45" s="197"/>
      <c r="J45" s="443"/>
      <c r="K45" s="197"/>
      <c r="L45" s="197"/>
    </row>
    <row r="46" spans="1:13" s="416" customFormat="1" hidden="1" outlineLevel="1" x14ac:dyDescent="0.35">
      <c r="C46" s="446" t="s">
        <v>81</v>
      </c>
      <c r="D46" s="446" t="s">
        <v>642</v>
      </c>
      <c r="E46" s="446" t="s">
        <v>182</v>
      </c>
      <c r="F46" s="446" t="s">
        <v>149</v>
      </c>
      <c r="I46" s="197"/>
      <c r="J46" s="443"/>
      <c r="K46" s="197"/>
      <c r="L46" s="197"/>
    </row>
    <row r="47" spans="1:13" s="416" customFormat="1" hidden="1" outlineLevel="1" x14ac:dyDescent="0.35">
      <c r="C47" s="447" t="s">
        <v>643</v>
      </c>
      <c r="I47" s="197"/>
      <c r="J47" s="443" t="s">
        <v>255</v>
      </c>
      <c r="K47" s="443" t="s">
        <v>272</v>
      </c>
      <c r="L47" s="443" t="s">
        <v>258</v>
      </c>
    </row>
    <row r="48" spans="1:13" s="416" customFormat="1" hidden="1" outlineLevel="1" x14ac:dyDescent="0.35">
      <c r="C48" s="447" t="s">
        <v>644</v>
      </c>
      <c r="I48" s="197"/>
      <c r="J48" s="443" t="s">
        <v>256</v>
      </c>
      <c r="K48" s="443" t="s">
        <v>257</v>
      </c>
      <c r="L48" s="443" t="s">
        <v>259</v>
      </c>
    </row>
    <row r="49" spans="1:12" s="416" customFormat="1" ht="5.15" hidden="1" customHeight="1" outlineLevel="1" x14ac:dyDescent="0.35">
      <c r="J49" s="442"/>
    </row>
    <row r="50" spans="1:12" s="251" customFormat="1" ht="15" hidden="1" outlineLevel="1" thickBot="1" x14ac:dyDescent="0.4">
      <c r="A50" s="16">
        <v>42553</v>
      </c>
      <c r="B50" s="444" t="str">
        <f>"EN_"&amp;B44</f>
        <v>EN_FORM_ModelINFO_MatTypeGr</v>
      </c>
      <c r="C50" s="414"/>
      <c r="D50" s="414"/>
      <c r="E50" s="414"/>
      <c r="F50" s="414"/>
      <c r="H50" s="69" t="str">
        <f>B50&amp;"_F"</f>
        <v>EN_FORM_ModelINFO_MatTypeGr_F</v>
      </c>
      <c r="I50" s="414"/>
      <c r="J50" s="414"/>
      <c r="K50" s="416"/>
    </row>
    <row r="51" spans="1:12" s="416" customFormat="1" ht="15" hidden="1" outlineLevel="1" thickBot="1" x14ac:dyDescent="0.4">
      <c r="C51" s="529" t="s">
        <v>645</v>
      </c>
      <c r="D51" s="530"/>
      <c r="E51" s="530"/>
      <c r="F51" s="531"/>
      <c r="G51" s="251"/>
      <c r="H51" s="69"/>
      <c r="I51" s="197"/>
      <c r="J51" s="443"/>
      <c r="K51" s="197"/>
      <c r="L51" s="197"/>
    </row>
    <row r="52" spans="1:12" s="416" customFormat="1" hidden="1" outlineLevel="1" x14ac:dyDescent="0.35">
      <c r="C52" s="446" t="s">
        <v>227</v>
      </c>
      <c r="D52" s="446" t="s">
        <v>646</v>
      </c>
      <c r="E52" s="446" t="s">
        <v>650</v>
      </c>
      <c r="F52" s="446" t="s">
        <v>647</v>
      </c>
      <c r="I52" s="197"/>
      <c r="J52" s="443"/>
      <c r="K52" s="197"/>
      <c r="L52" s="197"/>
    </row>
    <row r="53" spans="1:12" s="416" customFormat="1" hidden="1" outlineLevel="1" x14ac:dyDescent="0.35">
      <c r="C53" s="447" t="s">
        <v>539</v>
      </c>
      <c r="I53" s="197"/>
      <c r="J53" s="449" t="s">
        <v>255</v>
      </c>
      <c r="K53" s="449" t="s">
        <v>272</v>
      </c>
      <c r="L53" s="449" t="s">
        <v>258</v>
      </c>
    </row>
    <row r="54" spans="1:12" s="416" customFormat="1" hidden="1" outlineLevel="1" x14ac:dyDescent="0.35">
      <c r="C54" s="447" t="s">
        <v>648</v>
      </c>
      <c r="I54" s="197"/>
      <c r="J54" s="449" t="s">
        <v>256</v>
      </c>
      <c r="K54" s="449" t="s">
        <v>257</v>
      </c>
      <c r="L54" s="449" t="s">
        <v>259</v>
      </c>
    </row>
    <row r="55" spans="1:12" s="463" customFormat="1" ht="17" collapsed="1" x14ac:dyDescent="0.35">
      <c r="A55" s="532" t="s">
        <v>675</v>
      </c>
      <c r="B55" s="533"/>
      <c r="C55" s="533"/>
      <c r="D55" s="533"/>
      <c r="E55" s="533"/>
      <c r="F55" s="533"/>
      <c r="G55" s="533"/>
      <c r="H55" s="533"/>
      <c r="I55" s="533"/>
      <c r="J55" s="533"/>
    </row>
    <row r="57" spans="1:12" s="463" customFormat="1" ht="17.5" hidden="1" outlineLevel="1" thickBot="1" x14ac:dyDescent="0.4">
      <c r="A57" s="532" t="s">
        <v>677</v>
      </c>
      <c r="B57" s="533"/>
      <c r="C57" s="533"/>
      <c r="D57" s="533"/>
      <c r="E57" s="533"/>
      <c r="F57" s="533"/>
      <c r="G57" s="533"/>
      <c r="H57" s="533"/>
      <c r="I57" s="533"/>
      <c r="J57" s="533"/>
    </row>
    <row r="58" spans="1:12" ht="19" hidden="1" outlineLevel="1" thickBot="1" x14ac:dyDescent="0.5">
      <c r="A58" s="261">
        <v>42466</v>
      </c>
      <c r="B58" s="69" t="s">
        <v>545</v>
      </c>
      <c r="C58" s="537" t="s">
        <v>546</v>
      </c>
      <c r="D58" s="538"/>
      <c r="E58" s="539"/>
      <c r="F58" s="403"/>
      <c r="G58" s="292"/>
      <c r="H58" s="292"/>
      <c r="I58" s="292"/>
    </row>
    <row r="59" spans="1:12" ht="18.5" hidden="1" outlineLevel="1" x14ac:dyDescent="0.45">
      <c r="B59" s="292"/>
      <c r="C59" s="129"/>
      <c r="D59" s="129"/>
      <c r="E59" s="129"/>
      <c r="F59" s="132"/>
      <c r="G59" s="292"/>
      <c r="H59" s="292"/>
    </row>
    <row r="60" spans="1:12" hidden="1" outlineLevel="1" x14ac:dyDescent="0.35">
      <c r="B60" s="292"/>
      <c r="C60" s="404" t="s">
        <v>300</v>
      </c>
      <c r="D60" s="404" t="s">
        <v>406</v>
      </c>
      <c r="E60" s="404" t="s">
        <v>301</v>
      </c>
      <c r="F60" s="405" t="s">
        <v>376</v>
      </c>
      <c r="G60" s="405" t="s">
        <v>302</v>
      </c>
      <c r="H60" s="406" t="s">
        <v>303</v>
      </c>
    </row>
    <row r="61" spans="1:12" ht="5.15" hidden="1" customHeight="1" outlineLevel="1" thickBot="1" x14ac:dyDescent="0.4"/>
    <row r="62" spans="1:12" ht="19" hidden="1" outlineLevel="1" thickBot="1" x14ac:dyDescent="0.5">
      <c r="A62" s="261">
        <v>42466</v>
      </c>
      <c r="B62" s="69" t="s">
        <v>547</v>
      </c>
      <c r="C62" s="537" t="s">
        <v>552</v>
      </c>
      <c r="D62" s="538"/>
      <c r="E62" s="539"/>
      <c r="F62" s="403"/>
      <c r="G62" s="292"/>
      <c r="H62" s="292"/>
    </row>
    <row r="63" spans="1:12" ht="18.5" hidden="1" outlineLevel="1" x14ac:dyDescent="0.45">
      <c r="B63" s="292"/>
      <c r="C63" s="129"/>
      <c r="D63" s="129"/>
      <c r="E63" s="132"/>
      <c r="F63" s="292"/>
      <c r="G63" s="292"/>
    </row>
    <row r="64" spans="1:12" hidden="1" outlineLevel="1" x14ac:dyDescent="0.35">
      <c r="B64" s="292"/>
      <c r="C64" s="404" t="s">
        <v>305</v>
      </c>
      <c r="D64" s="404" t="s">
        <v>405</v>
      </c>
      <c r="E64" s="404" t="s">
        <v>307</v>
      </c>
      <c r="F64" s="405" t="s">
        <v>325</v>
      </c>
      <c r="G64" s="405" t="s">
        <v>308</v>
      </c>
      <c r="H64" s="406" t="s">
        <v>310</v>
      </c>
      <c r="I64" s="292"/>
    </row>
    <row r="65" spans="1:13" hidden="1" outlineLevel="1" x14ac:dyDescent="0.35">
      <c r="I65" s="292"/>
      <c r="J65" s="292"/>
      <c r="K65" s="292"/>
      <c r="L65" s="416"/>
      <c r="M65" s="416"/>
    </row>
    <row r="66" spans="1:13" hidden="1" outlineLevel="1" x14ac:dyDescent="0.35">
      <c r="A66" s="16">
        <v>42613</v>
      </c>
      <c r="B66" s="69" t="s">
        <v>680</v>
      </c>
      <c r="C66" s="465" t="s">
        <v>294</v>
      </c>
      <c r="D66" s="121" t="s">
        <v>340</v>
      </c>
      <c r="E66" s="465" t="s">
        <v>378</v>
      </c>
      <c r="F66" s="466" t="s">
        <v>380</v>
      </c>
      <c r="G66" s="465" t="s">
        <v>327</v>
      </c>
      <c r="H66" s="251" t="s">
        <v>379</v>
      </c>
      <c r="I66" s="416"/>
      <c r="J66" s="416"/>
      <c r="K66" s="416"/>
    </row>
    <row r="67" spans="1:13" hidden="1" outlineLevel="1" x14ac:dyDescent="0.35">
      <c r="A67" s="16">
        <v>42613</v>
      </c>
      <c r="B67" s="69" t="s">
        <v>681</v>
      </c>
      <c r="C67" s="417" t="s">
        <v>255</v>
      </c>
      <c r="D67" s="417" t="s">
        <v>256</v>
      </c>
      <c r="E67" s="417" t="s">
        <v>272</v>
      </c>
      <c r="F67" s="417" t="s">
        <v>257</v>
      </c>
      <c r="G67" s="417" t="s">
        <v>258</v>
      </c>
      <c r="H67" s="417" t="s">
        <v>259</v>
      </c>
      <c r="I67" s="416"/>
      <c r="J67" s="416"/>
      <c r="K67" s="416"/>
      <c r="L67" s="416"/>
    </row>
    <row r="68" spans="1:13" ht="5.15" hidden="1" customHeight="1" outlineLevel="1" x14ac:dyDescent="0.35">
      <c r="A68" s="292"/>
      <c r="B68" s="292"/>
      <c r="C68" s="416"/>
      <c r="D68" s="416"/>
      <c r="E68" s="416"/>
      <c r="F68" s="416"/>
      <c r="G68" s="416"/>
      <c r="H68" s="416"/>
      <c r="I68" s="416"/>
      <c r="J68" s="416"/>
      <c r="K68" s="416"/>
      <c r="L68" s="416"/>
      <c r="M68" s="416"/>
    </row>
    <row r="69" spans="1:13" hidden="1" outlineLevel="1" x14ac:dyDescent="0.35">
      <c r="A69" s="16">
        <v>42613</v>
      </c>
      <c r="B69" s="69" t="s">
        <v>682</v>
      </c>
      <c r="C69" s="465" t="s">
        <v>294</v>
      </c>
      <c r="D69" s="121" t="s">
        <v>340</v>
      </c>
      <c r="E69" s="465" t="s">
        <v>378</v>
      </c>
      <c r="F69" s="466" t="s">
        <v>380</v>
      </c>
      <c r="G69" s="465" t="s">
        <v>327</v>
      </c>
      <c r="H69" s="251" t="s">
        <v>379</v>
      </c>
      <c r="I69" s="416"/>
      <c r="J69" s="416"/>
      <c r="K69" s="416"/>
      <c r="L69" s="416"/>
      <c r="M69" s="416"/>
    </row>
    <row r="70" spans="1:13" hidden="1" outlineLevel="1" x14ac:dyDescent="0.35">
      <c r="A70" s="16">
        <v>42613</v>
      </c>
      <c r="B70" s="69" t="s">
        <v>683</v>
      </c>
      <c r="C70" s="462" t="s">
        <v>255</v>
      </c>
      <c r="D70" s="462" t="s">
        <v>256</v>
      </c>
      <c r="E70" s="462" t="s">
        <v>272</v>
      </c>
      <c r="F70" s="462" t="s">
        <v>257</v>
      </c>
      <c r="G70" s="462" t="s">
        <v>258</v>
      </c>
      <c r="H70" s="462" t="s">
        <v>259</v>
      </c>
      <c r="I70" s="416"/>
      <c r="J70" s="416"/>
      <c r="K70" s="416"/>
      <c r="L70" s="416"/>
      <c r="M70" s="416"/>
    </row>
    <row r="71" spans="1:13" s="463" customFormat="1" ht="17" collapsed="1" x14ac:dyDescent="0.35">
      <c r="A71" s="532" t="s">
        <v>677</v>
      </c>
      <c r="B71" s="533"/>
      <c r="C71" s="533"/>
      <c r="D71" s="533"/>
      <c r="E71" s="533"/>
      <c r="F71" s="533"/>
      <c r="G71" s="533"/>
      <c r="H71" s="533"/>
      <c r="I71" s="533"/>
      <c r="J71" s="533"/>
    </row>
    <row r="72" spans="1:13" s="251" customFormat="1" x14ac:dyDescent="0.35">
      <c r="C72" s="414"/>
      <c r="D72" s="414"/>
      <c r="E72" s="414"/>
      <c r="F72" s="414"/>
      <c r="I72" s="414"/>
      <c r="J72" s="414"/>
      <c r="K72" s="416"/>
    </row>
    <row r="73" spans="1:13" s="463" customFormat="1" ht="17.5" hidden="1" outlineLevel="1" thickBot="1" x14ac:dyDescent="0.4">
      <c r="A73" s="532" t="s">
        <v>676</v>
      </c>
      <c r="B73" s="533"/>
      <c r="C73" s="533"/>
      <c r="D73" s="533"/>
      <c r="E73" s="533"/>
      <c r="F73" s="533"/>
      <c r="G73" s="533"/>
      <c r="H73" s="533"/>
      <c r="I73" s="533"/>
      <c r="J73" s="533"/>
    </row>
    <row r="74" spans="1:13" s="416" customFormat="1" ht="19" hidden="1" outlineLevel="1" thickBot="1" x14ac:dyDescent="0.4">
      <c r="A74" s="16">
        <v>42613</v>
      </c>
      <c r="B74" s="445" t="s">
        <v>684</v>
      </c>
      <c r="C74" s="540" t="s">
        <v>685</v>
      </c>
      <c r="D74" s="541"/>
      <c r="E74" s="541"/>
      <c r="F74" s="541"/>
      <c r="G74" s="541"/>
      <c r="H74" s="542"/>
      <c r="I74" s="69" t="str">
        <f>B74&amp;"_F"</f>
        <v>HDR_ModRules_F</v>
      </c>
      <c r="K74" s="197"/>
      <c r="L74" s="197"/>
    </row>
    <row r="75" spans="1:13" s="416" customFormat="1" ht="18.5" hidden="1" outlineLevel="1" x14ac:dyDescent="0.45">
      <c r="C75" s="129"/>
      <c r="D75" s="129"/>
      <c r="E75" s="129"/>
      <c r="F75" s="132"/>
      <c r="K75" s="197"/>
      <c r="L75" s="197"/>
    </row>
    <row r="76" spans="1:13" s="416" customFormat="1" hidden="1" outlineLevel="1" x14ac:dyDescent="0.35">
      <c r="C76" s="196" t="s">
        <v>253</v>
      </c>
      <c r="D76" s="199" t="s">
        <v>252</v>
      </c>
      <c r="K76" s="197"/>
      <c r="L76" s="467" t="s">
        <v>255</v>
      </c>
    </row>
    <row r="77" spans="1:13" s="416" customFormat="1" hidden="1" outlineLevel="1" x14ac:dyDescent="0.35">
      <c r="C77" s="381" t="s">
        <v>289</v>
      </c>
      <c r="D77" s="382" t="s">
        <v>290</v>
      </c>
      <c r="E77" s="382" t="s">
        <v>291</v>
      </c>
      <c r="G77" s="251"/>
      <c r="H77" s="251"/>
      <c r="I77" s="414"/>
      <c r="J77" s="251"/>
    </row>
    <row r="78" spans="1:13" s="416" customFormat="1" ht="5.15" hidden="1" customHeight="1" outlineLevel="1" thickBot="1" x14ac:dyDescent="0.4"/>
    <row r="79" spans="1:13" s="416" customFormat="1" ht="19" hidden="1" outlineLevel="1" thickBot="1" x14ac:dyDescent="0.4">
      <c r="A79" s="16">
        <v>42613</v>
      </c>
      <c r="B79" s="69" t="str">
        <f>"EN_"&amp;B74</f>
        <v>EN_HDR_ModRules</v>
      </c>
      <c r="C79" s="540" t="s">
        <v>686</v>
      </c>
      <c r="D79" s="541"/>
      <c r="E79" s="541"/>
      <c r="F79" s="541"/>
      <c r="G79" s="541"/>
      <c r="H79" s="542"/>
      <c r="I79" s="69" t="str">
        <f>B79&amp;"_F"</f>
        <v>EN_HDR_ModRules_F</v>
      </c>
      <c r="K79" s="197"/>
      <c r="L79" s="197"/>
    </row>
    <row r="80" spans="1:13" s="416" customFormat="1" ht="18.5" hidden="1" outlineLevel="1" x14ac:dyDescent="0.45">
      <c r="C80" s="129"/>
      <c r="D80" s="129"/>
      <c r="E80" s="132"/>
      <c r="K80" s="197"/>
      <c r="L80" s="197"/>
    </row>
    <row r="81" spans="1:18" s="416" customFormat="1" hidden="1" outlineLevel="1" x14ac:dyDescent="0.35">
      <c r="C81" s="196" t="s">
        <v>254</v>
      </c>
      <c r="D81" s="199" t="s">
        <v>252</v>
      </c>
      <c r="K81" s="197"/>
      <c r="L81" s="467" t="s">
        <v>255</v>
      </c>
    </row>
    <row r="82" spans="1:18" s="416" customFormat="1" hidden="1" outlineLevel="1" x14ac:dyDescent="0.35">
      <c r="C82" s="381" t="s">
        <v>297</v>
      </c>
      <c r="D82" s="382" t="s">
        <v>292</v>
      </c>
      <c r="E82" s="382" t="s">
        <v>293</v>
      </c>
      <c r="H82" s="251"/>
      <c r="I82" s="414"/>
    </row>
    <row r="83" spans="1:18" s="416" customFormat="1" hidden="1" outlineLevel="1" x14ac:dyDescent="0.35">
      <c r="C83" s="381"/>
      <c r="D83" s="382"/>
      <c r="E83" s="382"/>
      <c r="H83" s="251"/>
      <c r="I83" s="414"/>
    </row>
    <row r="84" spans="1:18" s="251" customFormat="1" hidden="1" outlineLevel="1" x14ac:dyDescent="0.35">
      <c r="A84" s="16">
        <v>42613</v>
      </c>
      <c r="B84" s="445" t="s">
        <v>687</v>
      </c>
      <c r="C84" s="416" t="s">
        <v>339</v>
      </c>
      <c r="D84" s="414" t="s">
        <v>171</v>
      </c>
      <c r="E84" s="536" t="s">
        <v>154</v>
      </c>
      <c r="F84" s="501"/>
      <c r="G84" s="501"/>
      <c r="H84" s="501"/>
      <c r="I84" s="501"/>
      <c r="J84" s="501"/>
      <c r="K84" s="501"/>
      <c r="L84" s="501"/>
      <c r="M84" s="69" t="str">
        <f>B84&amp;"_F"</f>
        <v>FORM_ModRuleLine_F</v>
      </c>
      <c r="P84" s="467" t="s">
        <v>255</v>
      </c>
      <c r="Q84" s="467" t="s">
        <v>256</v>
      </c>
      <c r="R84" s="197" t="s">
        <v>272</v>
      </c>
    </row>
    <row r="85" spans="1:18" ht="5.15" hidden="1" customHeight="1" outlineLevel="1" x14ac:dyDescent="0.35">
      <c r="A85" s="251"/>
      <c r="I85" s="192"/>
    </row>
    <row r="86" spans="1:18" s="251" customFormat="1" hidden="1" outlineLevel="1" x14ac:dyDescent="0.35">
      <c r="A86" s="16">
        <v>42613</v>
      </c>
      <c r="B86" s="444" t="str">
        <f>"EN_"&amp;B84</f>
        <v>EN_FORM_ModRuleLine</v>
      </c>
      <c r="C86" s="416" t="s">
        <v>339</v>
      </c>
      <c r="D86" s="414" t="s">
        <v>171</v>
      </c>
      <c r="E86" s="536" t="s">
        <v>154</v>
      </c>
      <c r="F86" s="501"/>
      <c r="G86" s="501"/>
      <c r="H86" s="501"/>
      <c r="I86" s="501"/>
      <c r="J86" s="501"/>
      <c r="K86" s="501"/>
      <c r="L86" s="501"/>
      <c r="M86" s="69" t="str">
        <f>B86&amp;"_F"</f>
        <v>EN_FORM_ModRuleLine_F</v>
      </c>
      <c r="P86" s="467" t="s">
        <v>255</v>
      </c>
      <c r="Q86" s="467" t="s">
        <v>256</v>
      </c>
      <c r="R86" s="197" t="s">
        <v>272</v>
      </c>
    </row>
    <row r="87" spans="1:18" s="463" customFormat="1" ht="17" collapsed="1" x14ac:dyDescent="0.35">
      <c r="A87" s="532" t="s">
        <v>676</v>
      </c>
      <c r="B87" s="533"/>
      <c r="C87" s="533"/>
      <c r="D87" s="533"/>
      <c r="E87" s="533"/>
      <c r="F87" s="533"/>
      <c r="G87" s="533"/>
      <c r="H87" s="533"/>
      <c r="I87" s="533"/>
      <c r="J87" s="533"/>
    </row>
    <row r="88" spans="1:18" s="251" customFormat="1" x14ac:dyDescent="0.35">
      <c r="A88" s="261"/>
      <c r="B88" s="456"/>
      <c r="C88" s="414"/>
      <c r="D88" s="414"/>
      <c r="E88" s="414"/>
      <c r="F88" s="414"/>
      <c r="G88" s="414"/>
      <c r="H88" s="461"/>
      <c r="I88" s="461"/>
    </row>
    <row r="89" spans="1:18" s="463" customFormat="1" ht="17.5" hidden="1" outlineLevel="1" thickBot="1" x14ac:dyDescent="0.4">
      <c r="A89" s="532" t="s">
        <v>678</v>
      </c>
      <c r="B89" s="533"/>
      <c r="C89" s="533"/>
      <c r="D89" s="533"/>
      <c r="E89" s="533"/>
      <c r="F89" s="533"/>
      <c r="G89" s="533"/>
      <c r="H89" s="533"/>
      <c r="I89" s="533"/>
      <c r="J89" s="533"/>
    </row>
    <row r="90" spans="1:18" ht="17" hidden="1" outlineLevel="1" thickBot="1" x14ac:dyDescent="0.4">
      <c r="A90" s="16">
        <v>42419</v>
      </c>
      <c r="B90" s="69" t="s">
        <v>122</v>
      </c>
      <c r="C90" s="116" t="s">
        <v>150</v>
      </c>
      <c r="D90" s="67" t="s">
        <v>81</v>
      </c>
      <c r="E90" s="68" t="s">
        <v>82</v>
      </c>
      <c r="F90" s="68" t="s">
        <v>100</v>
      </c>
      <c r="G90" s="68" t="s">
        <v>134</v>
      </c>
      <c r="H90" s="112" t="s">
        <v>135</v>
      </c>
      <c r="I90" s="114" t="s">
        <v>148</v>
      </c>
      <c r="J90" s="113" t="s">
        <v>290</v>
      </c>
      <c r="K90" s="117" t="s">
        <v>594</v>
      </c>
      <c r="L90" s="114" t="s">
        <v>182</v>
      </c>
      <c r="M90" s="115" t="s">
        <v>149</v>
      </c>
    </row>
    <row r="91" spans="1:18" s="163" customFormat="1" ht="5.15" hidden="1" customHeight="1" outlineLevel="1" thickBot="1" x14ac:dyDescent="0.4"/>
    <row r="92" spans="1:18" s="163" customFormat="1" ht="15" hidden="1" outlineLevel="1" thickBot="1" x14ac:dyDescent="0.4">
      <c r="A92" s="16">
        <v>42441</v>
      </c>
      <c r="B92" s="69" t="str">
        <f>"EN_" &amp;B90</f>
        <v>EN_HDR_Report</v>
      </c>
      <c r="C92" s="116" t="s">
        <v>150</v>
      </c>
      <c r="D92" s="67" t="s">
        <v>227</v>
      </c>
      <c r="E92" s="68" t="s">
        <v>228</v>
      </c>
      <c r="F92" s="68" t="s">
        <v>229</v>
      </c>
      <c r="G92" s="68" t="s">
        <v>232</v>
      </c>
      <c r="H92" s="112" t="s">
        <v>544</v>
      </c>
      <c r="I92" s="114" t="s">
        <v>231</v>
      </c>
      <c r="J92" s="113" t="s">
        <v>592</v>
      </c>
      <c r="K92" s="117" t="s">
        <v>593</v>
      </c>
      <c r="L92" s="114" t="s">
        <v>232</v>
      </c>
      <c r="M92" s="115" t="s">
        <v>233</v>
      </c>
    </row>
    <row r="93" spans="1:18" s="416" customFormat="1" hidden="1" outlineLevel="1" x14ac:dyDescent="0.35"/>
    <row r="94" spans="1:18" s="416" customFormat="1" hidden="1" outlineLevel="1" x14ac:dyDescent="0.35">
      <c r="A94" s="16">
        <v>42469</v>
      </c>
      <c r="B94" s="69" t="s">
        <v>583</v>
      </c>
      <c r="C94" s="429">
        <v>17</v>
      </c>
      <c r="D94" s="427" t="s">
        <v>589</v>
      </c>
      <c r="E94" s="427" t="s">
        <v>590</v>
      </c>
      <c r="F94" s="430">
        <v>44336</v>
      </c>
      <c r="G94" s="422">
        <v>0</v>
      </c>
      <c r="H94" s="431">
        <v>1.5941977620859988E-2</v>
      </c>
      <c r="I94" s="427" t="s">
        <v>591</v>
      </c>
      <c r="J94" s="427" t="s">
        <v>527</v>
      </c>
      <c r="K94" s="429">
        <v>15</v>
      </c>
      <c r="L94" s="428">
        <v>137.65897675612601</v>
      </c>
      <c r="M94" s="428">
        <v>3579.1333956592762</v>
      </c>
    </row>
    <row r="95" spans="1:18" s="416" customFormat="1" hidden="1" outlineLevel="1" x14ac:dyDescent="0.35">
      <c r="A95" s="16">
        <v>42469</v>
      </c>
      <c r="B95" s="69" t="s">
        <v>584</v>
      </c>
      <c r="C95" s="418" t="s">
        <v>255</v>
      </c>
      <c r="D95" s="418" t="s">
        <v>256</v>
      </c>
      <c r="E95" s="418" t="s">
        <v>272</v>
      </c>
      <c r="F95" s="418" t="s">
        <v>257</v>
      </c>
      <c r="G95" s="418" t="s">
        <v>258</v>
      </c>
      <c r="H95" s="418" t="s">
        <v>259</v>
      </c>
      <c r="I95" s="418" t="s">
        <v>260</v>
      </c>
      <c r="J95" s="418" t="s">
        <v>407</v>
      </c>
      <c r="K95" s="418" t="s">
        <v>586</v>
      </c>
      <c r="L95" s="418" t="s">
        <v>587</v>
      </c>
      <c r="M95" s="418" t="s">
        <v>588</v>
      </c>
    </row>
    <row r="96" spans="1:18" s="416" customFormat="1" ht="5.15" hidden="1" customHeight="1" outlineLevel="1" x14ac:dyDescent="0.35"/>
    <row r="97" spans="1:13" s="416" customFormat="1" hidden="1" outlineLevel="1" x14ac:dyDescent="0.35">
      <c r="A97" s="16">
        <v>42469</v>
      </c>
      <c r="B97" s="69" t="str">
        <f>"EN_" &amp;B94</f>
        <v>EN_FORM_Report</v>
      </c>
      <c r="C97" s="429">
        <v>17</v>
      </c>
      <c r="D97" s="427" t="s">
        <v>589</v>
      </c>
      <c r="E97" s="427" t="s">
        <v>590</v>
      </c>
      <c r="F97" s="430">
        <v>44336</v>
      </c>
      <c r="G97" s="422">
        <v>0</v>
      </c>
      <c r="H97" s="431">
        <v>1.5941977620859988E-2</v>
      </c>
      <c r="I97" s="427" t="s">
        <v>591</v>
      </c>
      <c r="J97" s="427" t="s">
        <v>527</v>
      </c>
      <c r="K97" s="429">
        <v>15</v>
      </c>
      <c r="L97" s="428">
        <v>137.65897675612601</v>
      </c>
      <c r="M97" s="428">
        <v>3579.1333956592762</v>
      </c>
    </row>
    <row r="98" spans="1:13" s="416" customFormat="1" hidden="1" outlineLevel="1" x14ac:dyDescent="0.35">
      <c r="A98" s="16">
        <v>42469</v>
      </c>
      <c r="B98" s="69" t="s">
        <v>585</v>
      </c>
      <c r="C98" s="418" t="s">
        <v>255</v>
      </c>
      <c r="D98" s="418" t="s">
        <v>256</v>
      </c>
      <c r="E98" s="418" t="s">
        <v>272</v>
      </c>
      <c r="F98" s="418" t="s">
        <v>257</v>
      </c>
      <c r="G98" s="418" t="s">
        <v>258</v>
      </c>
      <c r="H98" s="418" t="s">
        <v>259</v>
      </c>
      <c r="I98" s="418" t="s">
        <v>260</v>
      </c>
      <c r="J98" s="418" t="s">
        <v>407</v>
      </c>
      <c r="K98" s="418" t="s">
        <v>586</v>
      </c>
      <c r="L98" s="418" t="s">
        <v>587</v>
      </c>
      <c r="M98" s="418" t="s">
        <v>588</v>
      </c>
    </row>
    <row r="99" spans="1:13" s="416" customFormat="1" ht="15" hidden="1" outlineLevel="1" thickBot="1" x14ac:dyDescent="0.4"/>
    <row r="100" spans="1:13" s="416" customFormat="1" ht="15" hidden="1" outlineLevel="1" thickTop="1" x14ac:dyDescent="0.35">
      <c r="A100" s="16">
        <v>42469</v>
      </c>
      <c r="B100" s="69" t="s">
        <v>579</v>
      </c>
      <c r="C100" s="419"/>
      <c r="D100" s="419"/>
      <c r="E100" s="419"/>
      <c r="F100" s="420"/>
      <c r="G100" s="421"/>
      <c r="H100" s="421"/>
      <c r="I100" s="423"/>
      <c r="J100" s="423"/>
      <c r="K100" s="424"/>
      <c r="L100" s="425">
        <v>2063</v>
      </c>
      <c r="M100" s="426">
        <v>61902.44333711228</v>
      </c>
    </row>
    <row r="101" spans="1:13" s="416" customFormat="1" hidden="1" outlineLevel="1" x14ac:dyDescent="0.35">
      <c r="A101" s="16">
        <v>42469</v>
      </c>
      <c r="B101" s="69" t="s">
        <v>580</v>
      </c>
      <c r="C101" s="417"/>
      <c r="D101" s="417"/>
      <c r="E101" s="417"/>
      <c r="F101" s="417"/>
      <c r="G101" s="417"/>
      <c r="H101" s="417"/>
      <c r="I101" s="197"/>
      <c r="J101" s="197"/>
      <c r="K101" s="197"/>
      <c r="L101" s="417" t="s">
        <v>255</v>
      </c>
      <c r="M101" s="417" t="s">
        <v>256</v>
      </c>
    </row>
    <row r="102" spans="1:13" s="416" customFormat="1" ht="5.15" hidden="1" customHeight="1" outlineLevel="1" thickBot="1" x14ac:dyDescent="0.4"/>
    <row r="103" spans="1:13" s="416" customFormat="1" ht="15" hidden="1" outlineLevel="1" thickTop="1" x14ac:dyDescent="0.35">
      <c r="A103" s="16">
        <v>42454.364583333336</v>
      </c>
      <c r="B103" s="69" t="s">
        <v>581</v>
      </c>
      <c r="C103" s="419"/>
      <c r="D103" s="419"/>
      <c r="E103" s="419"/>
      <c r="F103" s="420"/>
      <c r="G103" s="421"/>
      <c r="H103" s="421"/>
      <c r="I103" s="423"/>
      <c r="J103" s="423"/>
      <c r="K103" s="424"/>
      <c r="L103" s="425">
        <v>2063</v>
      </c>
      <c r="M103" s="426">
        <v>61902.44333711228</v>
      </c>
    </row>
    <row r="104" spans="1:13" s="416" customFormat="1" hidden="1" outlineLevel="1" x14ac:dyDescent="0.35">
      <c r="A104" s="16">
        <v>42454.364583333336</v>
      </c>
      <c r="B104" s="69" t="s">
        <v>582</v>
      </c>
      <c r="C104" s="417"/>
      <c r="D104" s="417"/>
      <c r="E104" s="417"/>
      <c r="F104" s="417"/>
      <c r="G104" s="417"/>
      <c r="H104" s="417"/>
      <c r="I104" s="197"/>
      <c r="J104" s="197"/>
      <c r="K104" s="197"/>
      <c r="L104" s="417" t="s">
        <v>255</v>
      </c>
      <c r="M104" s="417" t="s">
        <v>256</v>
      </c>
    </row>
    <row r="105" spans="1:13" s="463" customFormat="1" ht="17" collapsed="1" x14ac:dyDescent="0.35">
      <c r="A105" s="532" t="s">
        <v>678</v>
      </c>
      <c r="B105" s="533"/>
      <c r="C105" s="533"/>
      <c r="D105" s="533"/>
      <c r="E105" s="533"/>
      <c r="F105" s="533"/>
      <c r="G105" s="533"/>
      <c r="H105" s="533"/>
      <c r="I105" s="533"/>
      <c r="J105" s="533"/>
    </row>
    <row r="106" spans="1:13" s="163" customFormat="1" x14ac:dyDescent="0.35"/>
    <row r="107" spans="1:13" s="464" customFormat="1" ht="17.5" hidden="1" outlineLevel="1" thickBot="1" x14ac:dyDescent="0.4">
      <c r="B107" s="524" t="s">
        <v>679</v>
      </c>
      <c r="C107" s="525"/>
      <c r="D107" s="525"/>
      <c r="E107" s="525"/>
      <c r="F107" s="525"/>
      <c r="G107" s="525"/>
      <c r="H107" s="525"/>
      <c r="I107" s="525"/>
    </row>
    <row r="108" spans="1:13" ht="19" hidden="1" outlineLevel="1" thickBot="1" x14ac:dyDescent="0.5">
      <c r="A108" s="16">
        <v>42386</v>
      </c>
      <c r="B108" s="69" t="s">
        <v>133</v>
      </c>
      <c r="C108" s="1" t="s">
        <v>123</v>
      </c>
      <c r="D108" s="97"/>
      <c r="E108" s="86" t="s">
        <v>106</v>
      </c>
      <c r="F108" s="97"/>
      <c r="G108" s="87"/>
    </row>
    <row r="109" spans="1:13" ht="18.5" hidden="1" outlineLevel="1" x14ac:dyDescent="0.45">
      <c r="C109" s="2"/>
      <c r="D109" s="3"/>
      <c r="E109" s="3"/>
      <c r="F109" s="3"/>
      <c r="G109" s="40"/>
    </row>
    <row r="110" spans="1:13" hidden="1" outlineLevel="1" x14ac:dyDescent="0.35">
      <c r="C110" s="63" t="s">
        <v>234</v>
      </c>
      <c r="D110" s="64" t="s">
        <v>235</v>
      </c>
      <c r="E110" s="64" t="s">
        <v>18</v>
      </c>
      <c r="F110" s="65" t="s">
        <v>553</v>
      </c>
      <c r="G110" s="139" t="s">
        <v>555</v>
      </c>
      <c r="H110" s="66" t="s">
        <v>112</v>
      </c>
      <c r="I110" s="140" t="s">
        <v>236</v>
      </c>
    </row>
    <row r="111" spans="1:13" s="163" customFormat="1" ht="5.15" hidden="1" customHeight="1" outlineLevel="1" thickBot="1" x14ac:dyDescent="0.4"/>
    <row r="112" spans="1:13" s="163" customFormat="1" ht="19" hidden="1" outlineLevel="1" thickBot="1" x14ac:dyDescent="0.5">
      <c r="A112" s="16">
        <v>42441</v>
      </c>
      <c r="B112" s="69" t="str">
        <f>"EN_" &amp;B108</f>
        <v>EN_HDR_Models_in_TSmatch.xlsx</v>
      </c>
      <c r="C112" s="127" t="s">
        <v>123</v>
      </c>
      <c r="D112" s="164"/>
      <c r="E112" s="142" t="s">
        <v>224</v>
      </c>
      <c r="F112" s="164"/>
      <c r="G112" s="143"/>
    </row>
    <row r="113" spans="1:10" s="163" customFormat="1" ht="18.5" hidden="1" outlineLevel="1" x14ac:dyDescent="0.45">
      <c r="C113" s="128"/>
      <c r="D113" s="129"/>
      <c r="E113" s="129"/>
      <c r="F113" s="129"/>
      <c r="G113" s="132"/>
    </row>
    <row r="114" spans="1:10" s="163" customFormat="1" hidden="1" outlineLevel="1" x14ac:dyDescent="0.35">
      <c r="C114" s="137" t="s">
        <v>17</v>
      </c>
      <c r="D114" s="138" t="s">
        <v>107</v>
      </c>
      <c r="E114" s="138" t="s">
        <v>108</v>
      </c>
      <c r="F114" s="139" t="s">
        <v>554</v>
      </c>
      <c r="G114" s="139" t="s">
        <v>556</v>
      </c>
      <c r="H114" s="140" t="s">
        <v>112</v>
      </c>
      <c r="I114" s="140" t="s">
        <v>187</v>
      </c>
    </row>
    <row r="115" spans="1:10" s="292" customFormat="1" hidden="1" outlineLevel="1" x14ac:dyDescent="0.35"/>
    <row r="116" spans="1:10" s="292" customFormat="1" hidden="1" outlineLevel="1" x14ac:dyDescent="0.35">
      <c r="A116" s="16">
        <v>42468</v>
      </c>
      <c r="B116" s="69" t="s">
        <v>559</v>
      </c>
      <c r="C116" s="292" t="s">
        <v>191</v>
      </c>
      <c r="D116" s="292" t="s">
        <v>126</v>
      </c>
      <c r="E116" s="292" t="s">
        <v>151</v>
      </c>
      <c r="F116" s="292" t="s">
        <v>551</v>
      </c>
      <c r="G116" s="413">
        <v>1</v>
      </c>
      <c r="H116" s="292" t="s">
        <v>185</v>
      </c>
      <c r="I116" s="292" t="s">
        <v>542</v>
      </c>
    </row>
    <row r="117" spans="1:10" s="292" customFormat="1" hidden="1" outlineLevel="1" x14ac:dyDescent="0.35">
      <c r="A117" s="16">
        <v>42468</v>
      </c>
      <c r="B117" s="69" t="s">
        <v>560</v>
      </c>
      <c r="C117" s="412" t="s">
        <v>255</v>
      </c>
      <c r="D117" s="412" t="s">
        <v>256</v>
      </c>
      <c r="E117" s="412" t="s">
        <v>272</v>
      </c>
      <c r="F117" s="412" t="s">
        <v>257</v>
      </c>
      <c r="G117" s="412" t="s">
        <v>258</v>
      </c>
      <c r="H117" s="412" t="s">
        <v>259</v>
      </c>
      <c r="I117" s="415" t="s">
        <v>260</v>
      </c>
    </row>
    <row r="118" spans="1:10" s="292" customFormat="1" ht="5.15" hidden="1" customHeight="1" outlineLevel="1" x14ac:dyDescent="0.35"/>
    <row r="119" spans="1:10" s="292" customFormat="1" hidden="1" outlineLevel="1" x14ac:dyDescent="0.35">
      <c r="A119" s="16">
        <v>42468</v>
      </c>
      <c r="B119" s="69" t="s">
        <v>557</v>
      </c>
      <c r="C119" s="292" t="s">
        <v>191</v>
      </c>
      <c r="D119" s="292" t="s">
        <v>126</v>
      </c>
      <c r="E119" s="292" t="s">
        <v>151</v>
      </c>
      <c r="F119" s="292" t="s">
        <v>551</v>
      </c>
      <c r="G119" s="413">
        <v>1</v>
      </c>
      <c r="H119" s="292" t="s">
        <v>185</v>
      </c>
      <c r="I119" s="292" t="s">
        <v>542</v>
      </c>
    </row>
    <row r="120" spans="1:10" s="292" customFormat="1" hidden="1" outlineLevel="1" x14ac:dyDescent="0.35">
      <c r="A120" s="16">
        <v>42468</v>
      </c>
      <c r="B120" s="69" t="s">
        <v>558</v>
      </c>
      <c r="C120" s="415" t="s">
        <v>255</v>
      </c>
      <c r="D120" s="415" t="s">
        <v>256</v>
      </c>
      <c r="E120" s="415" t="s">
        <v>272</v>
      </c>
      <c r="F120" s="415" t="s">
        <v>257</v>
      </c>
      <c r="G120" s="415" t="s">
        <v>258</v>
      </c>
      <c r="H120" s="415" t="s">
        <v>259</v>
      </c>
      <c r="I120" s="415" t="s">
        <v>260</v>
      </c>
    </row>
    <row r="121" spans="1:10" hidden="1" outlineLevel="1" x14ac:dyDescent="0.35"/>
    <row r="122" spans="1:10" hidden="1" outlineLevel="1" x14ac:dyDescent="0.35">
      <c r="A122" s="16">
        <v>42447.364583333336</v>
      </c>
      <c r="B122" s="69" t="s">
        <v>277</v>
      </c>
      <c r="C122" s="383" t="s">
        <v>294</v>
      </c>
      <c r="D122" s="383" t="s">
        <v>164</v>
      </c>
      <c r="E122" s="384" t="s">
        <v>156</v>
      </c>
      <c r="G122" s="69" t="s">
        <v>278</v>
      </c>
      <c r="H122" s="198" t="s">
        <v>255</v>
      </c>
      <c r="I122" s="198" t="s">
        <v>256</v>
      </c>
      <c r="J122" s="198" t="s">
        <v>272</v>
      </c>
    </row>
    <row r="123" spans="1:10" s="178" customFormat="1" hidden="1" outlineLevel="1" x14ac:dyDescent="0.35">
      <c r="A123" s="16">
        <v>42447.364583333336</v>
      </c>
      <c r="B123" s="69" t="s">
        <v>279</v>
      </c>
      <c r="C123" s="383" t="s">
        <v>294</v>
      </c>
      <c r="D123" s="383" t="s">
        <v>164</v>
      </c>
      <c r="E123" s="384" t="s">
        <v>295</v>
      </c>
      <c r="G123" s="69" t="s">
        <v>280</v>
      </c>
      <c r="H123" s="198" t="s">
        <v>255</v>
      </c>
      <c r="I123" s="198" t="s">
        <v>256</v>
      </c>
      <c r="J123" s="198" t="s">
        <v>272</v>
      </c>
    </row>
    <row r="124" spans="1:10" ht="15" hidden="1" outlineLevel="1" thickBot="1" x14ac:dyDescent="0.4"/>
    <row r="125" spans="1:10" s="178" customFormat="1" ht="19" hidden="1" outlineLevel="1" thickBot="1" x14ac:dyDescent="0.5">
      <c r="A125" s="16">
        <v>42388</v>
      </c>
      <c r="B125" s="69" t="s">
        <v>298</v>
      </c>
      <c r="C125" s="127" t="s">
        <v>123</v>
      </c>
      <c r="D125" s="526" t="s">
        <v>299</v>
      </c>
      <c r="E125" s="520"/>
      <c r="F125" s="520"/>
      <c r="G125" s="192"/>
    </row>
    <row r="126" spans="1:10" s="178" customFormat="1" ht="18.5" hidden="1" outlineLevel="1" x14ac:dyDescent="0.45">
      <c r="C126" s="128"/>
      <c r="D126" s="129"/>
      <c r="E126" s="129"/>
      <c r="F126" s="129"/>
      <c r="G126" s="132"/>
    </row>
    <row r="127" spans="1:10" s="178" customFormat="1" hidden="1" outlineLevel="1" x14ac:dyDescent="0.35">
      <c r="C127" s="137" t="s">
        <v>234</v>
      </c>
      <c r="D127" s="138" t="s">
        <v>300</v>
      </c>
      <c r="E127" s="138" t="s">
        <v>406</v>
      </c>
      <c r="F127" s="138" t="s">
        <v>301</v>
      </c>
      <c r="G127" s="139" t="s">
        <v>376</v>
      </c>
      <c r="H127" s="139" t="s">
        <v>302</v>
      </c>
      <c r="I127" s="140" t="s">
        <v>303</v>
      </c>
      <c r="J127" s="252" t="s">
        <v>408</v>
      </c>
    </row>
    <row r="128" spans="1:10" ht="5.15" hidden="1" customHeight="1" outlineLevel="1" thickBot="1" x14ac:dyDescent="0.4">
      <c r="H128" s="178"/>
    </row>
    <row r="129" spans="1:11" s="178" customFormat="1" ht="19" hidden="1" outlineLevel="1" thickBot="1" x14ac:dyDescent="0.5">
      <c r="A129" s="16">
        <v>42388</v>
      </c>
      <c r="B129" s="69" t="s">
        <v>304</v>
      </c>
      <c r="C129" s="127" t="s">
        <v>123</v>
      </c>
      <c r="D129" s="526" t="s">
        <v>306</v>
      </c>
      <c r="E129" s="520"/>
      <c r="F129" s="520"/>
      <c r="G129" s="143"/>
    </row>
    <row r="130" spans="1:11" s="178" customFormat="1" ht="18.5" hidden="1" outlineLevel="1" x14ac:dyDescent="0.45">
      <c r="C130" s="128"/>
      <c r="D130" s="129"/>
      <c r="F130" s="129"/>
      <c r="G130" s="129"/>
      <c r="H130" s="132"/>
    </row>
    <row r="131" spans="1:11" s="178" customFormat="1" hidden="1" outlineLevel="1" x14ac:dyDescent="0.35">
      <c r="C131" s="137" t="s">
        <v>17</v>
      </c>
      <c r="D131" s="138" t="s">
        <v>305</v>
      </c>
      <c r="E131" s="138" t="s">
        <v>405</v>
      </c>
      <c r="F131" s="138" t="s">
        <v>307</v>
      </c>
      <c r="G131" s="139" t="s">
        <v>325</v>
      </c>
      <c r="H131" s="139" t="s">
        <v>308</v>
      </c>
      <c r="I131" s="140" t="s">
        <v>310</v>
      </c>
      <c r="J131" s="252" t="s">
        <v>409</v>
      </c>
    </row>
    <row r="132" spans="1:11" hidden="1" outlineLevel="1" x14ac:dyDescent="0.35">
      <c r="E132" s="178"/>
      <c r="I132" s="178"/>
    </row>
    <row r="133" spans="1:11" s="178" customFormat="1" hidden="1" outlineLevel="1" x14ac:dyDescent="0.35">
      <c r="A133" s="16">
        <v>42454.364583333336</v>
      </c>
      <c r="B133" s="69" t="s">
        <v>618</v>
      </c>
      <c r="C133" s="387">
        <v>42434.921701388892</v>
      </c>
      <c r="D133" s="388" t="s">
        <v>294</v>
      </c>
      <c r="E133" s="389"/>
      <c r="F133" s="388" t="s">
        <v>378</v>
      </c>
      <c r="G133" s="390" t="s">
        <v>380</v>
      </c>
      <c r="H133" s="388" t="s">
        <v>327</v>
      </c>
      <c r="I133" s="389" t="s">
        <v>379</v>
      </c>
      <c r="J133" s="391">
        <v>6</v>
      </c>
    </row>
    <row r="134" spans="1:11" s="178" customFormat="1" hidden="1" outlineLevel="1" x14ac:dyDescent="0.35">
      <c r="A134" s="16">
        <v>42454.364583333336</v>
      </c>
      <c r="B134" s="69" t="s">
        <v>619</v>
      </c>
      <c r="C134" s="198" t="s">
        <v>255</v>
      </c>
      <c r="D134" s="198" t="s">
        <v>256</v>
      </c>
      <c r="E134" s="198" t="s">
        <v>272</v>
      </c>
      <c r="F134" s="198" t="s">
        <v>257</v>
      </c>
      <c r="G134" s="198" t="s">
        <v>258</v>
      </c>
      <c r="H134" s="198" t="s">
        <v>259</v>
      </c>
      <c r="I134" s="198" t="s">
        <v>260</v>
      </c>
      <c r="J134" s="198" t="s">
        <v>407</v>
      </c>
    </row>
    <row r="135" spans="1:11" s="178" customFormat="1" ht="5.15" hidden="1" customHeight="1" outlineLevel="1" x14ac:dyDescent="0.35"/>
    <row r="136" spans="1:11" s="178" customFormat="1" hidden="1" outlineLevel="1" x14ac:dyDescent="0.35">
      <c r="A136" s="16">
        <v>42454.364583333336</v>
      </c>
      <c r="B136" s="69" t="s">
        <v>620</v>
      </c>
      <c r="C136" s="387">
        <v>42434.921701388892</v>
      </c>
      <c r="D136" s="388" t="s">
        <v>294</v>
      </c>
      <c r="E136" s="389"/>
      <c r="F136" s="388" t="s">
        <v>378</v>
      </c>
      <c r="G136" s="390" t="s">
        <v>380</v>
      </c>
      <c r="H136" s="388" t="s">
        <v>327</v>
      </c>
      <c r="I136" s="389" t="s">
        <v>379</v>
      </c>
      <c r="J136" s="391">
        <v>6</v>
      </c>
    </row>
    <row r="137" spans="1:11" s="178" customFormat="1" hidden="1" outlineLevel="1" x14ac:dyDescent="0.35">
      <c r="A137" s="16">
        <v>42454.364583333336</v>
      </c>
      <c r="B137" s="69" t="s">
        <v>621</v>
      </c>
      <c r="C137" s="198" t="s">
        <v>255</v>
      </c>
      <c r="D137" s="198" t="s">
        <v>256</v>
      </c>
      <c r="E137" s="198" t="s">
        <v>272</v>
      </c>
      <c r="F137" s="198" t="s">
        <v>257</v>
      </c>
      <c r="G137" s="198" t="s">
        <v>258</v>
      </c>
      <c r="H137" s="198" t="s">
        <v>259</v>
      </c>
      <c r="I137" s="198" t="s">
        <v>260</v>
      </c>
      <c r="J137" s="198" t="s">
        <v>407</v>
      </c>
    </row>
    <row r="138" spans="1:11" hidden="1" outlineLevel="1" x14ac:dyDescent="0.35">
      <c r="A138" s="16"/>
      <c r="J138" s="178"/>
      <c r="K138" s="178"/>
    </row>
    <row r="139" spans="1:11" hidden="1" outlineLevel="1" x14ac:dyDescent="0.35">
      <c r="A139" s="261">
        <v>42456</v>
      </c>
      <c r="B139" s="69" t="s">
        <v>416</v>
      </c>
      <c r="C139" s="251" t="s">
        <v>415</v>
      </c>
      <c r="D139" s="251" t="s">
        <v>417</v>
      </c>
      <c r="E139" s="392">
        <v>7</v>
      </c>
      <c r="F139" s="392">
        <v>35</v>
      </c>
      <c r="G139" s="535" t="s">
        <v>178</v>
      </c>
      <c r="H139" s="535"/>
      <c r="I139" s="535"/>
      <c r="J139" s="178"/>
      <c r="K139" s="178"/>
    </row>
    <row r="140" spans="1:11" s="178" customFormat="1" hidden="1" outlineLevel="1" x14ac:dyDescent="0.35">
      <c r="A140" s="261">
        <v>42456</v>
      </c>
      <c r="B140" s="69" t="s">
        <v>418</v>
      </c>
      <c r="C140" s="198" t="s">
        <v>255</v>
      </c>
      <c r="D140" s="198" t="s">
        <v>256</v>
      </c>
      <c r="E140" s="198" t="s">
        <v>272</v>
      </c>
      <c r="F140" s="198" t="s">
        <v>257</v>
      </c>
      <c r="G140" s="534" t="s">
        <v>258</v>
      </c>
      <c r="H140" s="501"/>
      <c r="I140" s="501"/>
    </row>
    <row r="141" spans="1:11" ht="5.15" hidden="1" customHeight="1" outlineLevel="1" x14ac:dyDescent="0.35"/>
    <row r="142" spans="1:11" s="178" customFormat="1" hidden="1" outlineLevel="1" x14ac:dyDescent="0.35">
      <c r="A142" s="261">
        <v>42456</v>
      </c>
      <c r="B142" s="69" t="s">
        <v>419</v>
      </c>
      <c r="C142" s="251" t="s">
        <v>415</v>
      </c>
      <c r="D142" s="251" t="s">
        <v>417</v>
      </c>
      <c r="E142" s="392">
        <v>7</v>
      </c>
      <c r="F142" s="392">
        <v>35</v>
      </c>
      <c r="G142" s="535" t="s">
        <v>178</v>
      </c>
      <c r="H142" s="535"/>
      <c r="I142" s="535"/>
    </row>
    <row r="143" spans="1:11" s="178" customFormat="1" hidden="1" outlineLevel="1" x14ac:dyDescent="0.35">
      <c r="A143" s="261">
        <v>42456</v>
      </c>
      <c r="B143" s="69" t="s">
        <v>420</v>
      </c>
      <c r="C143" s="198" t="s">
        <v>255</v>
      </c>
      <c r="D143" s="198" t="s">
        <v>256</v>
      </c>
      <c r="E143" s="198" t="s">
        <v>272</v>
      </c>
      <c r="F143" s="198" t="s">
        <v>257</v>
      </c>
      <c r="G143" s="534" t="s">
        <v>258</v>
      </c>
      <c r="H143" s="501"/>
      <c r="I143" s="501"/>
    </row>
    <row r="144" spans="1:11" s="464" customFormat="1" ht="17" collapsed="1" x14ac:dyDescent="0.35">
      <c r="B144" s="524" t="s">
        <v>679</v>
      </c>
      <c r="C144" s="525"/>
      <c r="D144" s="525"/>
      <c r="E144" s="525"/>
      <c r="F144" s="525"/>
      <c r="G144" s="525"/>
      <c r="H144" s="525"/>
      <c r="I144" s="525"/>
    </row>
    <row r="145" spans="1:11" s="411" customFormat="1" x14ac:dyDescent="0.35">
      <c r="A145" s="407"/>
      <c r="B145" s="407"/>
      <c r="C145" s="408" t="s">
        <v>578</v>
      </c>
      <c r="D145" s="409">
        <f>ROW(B143)</f>
        <v>143</v>
      </c>
      <c r="E145" s="410"/>
      <c r="F145" s="410"/>
    </row>
    <row r="146" spans="1:11" x14ac:dyDescent="0.35">
      <c r="I146" s="292"/>
      <c r="J146" s="292"/>
      <c r="K146" s="292"/>
    </row>
  </sheetData>
  <mergeCells count="32">
    <mergeCell ref="C58:E58"/>
    <mergeCell ref="C62:E62"/>
    <mergeCell ref="C74:H74"/>
    <mergeCell ref="C79:H79"/>
    <mergeCell ref="A3:J3"/>
    <mergeCell ref="A19:J19"/>
    <mergeCell ref="A21:J21"/>
    <mergeCell ref="A31:J31"/>
    <mergeCell ref="A33:J33"/>
    <mergeCell ref="G139:I139"/>
    <mergeCell ref="D129:F129"/>
    <mergeCell ref="A71:J71"/>
    <mergeCell ref="A89:J89"/>
    <mergeCell ref="A105:J105"/>
    <mergeCell ref="E84:L84"/>
    <mergeCell ref="E86:L86"/>
    <mergeCell ref="B144:I144"/>
    <mergeCell ref="D125:F125"/>
    <mergeCell ref="C4:D4"/>
    <mergeCell ref="C12:D12"/>
    <mergeCell ref="C45:F45"/>
    <mergeCell ref="C51:F51"/>
    <mergeCell ref="C34:F34"/>
    <mergeCell ref="C37:F37"/>
    <mergeCell ref="A55:J55"/>
    <mergeCell ref="A73:J73"/>
    <mergeCell ref="A87:J87"/>
    <mergeCell ref="A57:J57"/>
    <mergeCell ref="B107:I107"/>
    <mergeCell ref="G143:I143"/>
    <mergeCell ref="G140:I140"/>
    <mergeCell ref="G142:I142"/>
  </mergeCells>
  <conditionalFormatting sqref="C84 C86">
    <cfRule type="expression" dxfId="0" priority="19">
      <formula>R84</formula>
    </cfRule>
  </conditionalFormatting>
  <hyperlinks>
    <hyperlink ref="D100" r:id="rId1" display="http://steel-holding.ru/"/>
    <hyperlink ref="D103" r:id="rId2" display="http://steel-holding.ru/"/>
    <hyperlink ref="D66" r:id="rId3"/>
    <hyperlink ref="D69" r:id="rId4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61</vt:i4>
      </vt:variant>
    </vt:vector>
  </HeadingPairs>
  <TitlesOfParts>
    <vt:vector size="69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EN_FORM_Materials</vt:lpstr>
      <vt:lpstr>EN_FORM_Materials_F</vt:lpstr>
      <vt:lpstr>EN_FORM_Models_in_TSmatch.xlsx</vt:lpstr>
      <vt:lpstr>EN_FORM_Models_in_TSmatch.xlsx_F</vt:lpstr>
      <vt:lpstr>EN_FORM_ModRuleLine</vt:lpstr>
      <vt:lpstr>EN_FORM_ModRuleLine_F</vt:lpstr>
      <vt:lpstr>EN_FORM_ModSupplierLine</vt:lpstr>
      <vt:lpstr>EN_FORM_ModSupplierLine_F</vt:lpstr>
      <vt:lpstr>EN_FORM_RawLine</vt:lpstr>
      <vt:lpstr>EN_FORM_RawLine_F</vt:lpstr>
      <vt:lpstr>EN_FORM_Report</vt:lpstr>
      <vt:lpstr>EN_FORM_Report_F</vt:lpstr>
      <vt:lpstr>EN_FORM_Report_Sum</vt:lpstr>
      <vt:lpstr>EN_FORM_Report_Sum_F</vt:lpstr>
      <vt:lpstr>EN_FORM_Supplier_Model</vt:lpstr>
      <vt:lpstr>EN_FORM_Supplier_Model_F</vt:lpstr>
      <vt:lpstr>EN_HDR_Materials</vt:lpstr>
      <vt:lpstr>EN_HDR_ModelINFO</vt:lpstr>
      <vt:lpstr>EN_HDR_ModelINFO_F</vt:lpstr>
      <vt:lpstr>EN_HDR_Models_in_TSmatch.xlsx</vt:lpstr>
      <vt:lpstr>EN_HDR_ModRules</vt:lpstr>
      <vt:lpstr>EN_HDR_ModRules_F</vt:lpstr>
      <vt:lpstr>EN_HDR_ModSuppliers</vt:lpstr>
      <vt:lpstr>EN_HDR_Raw</vt:lpstr>
      <vt:lpstr>EN_HDR_Report</vt:lpstr>
      <vt:lpstr>EN_HDR_Suppliers</vt:lpstr>
      <vt:lpstr>FORM_CompSet</vt:lpstr>
      <vt:lpstr>FORM_CompSet_F</vt:lpstr>
      <vt:lpstr>FORM_Materials</vt:lpstr>
      <vt:lpstr>FORM_Materials_F</vt:lpstr>
      <vt:lpstr>FORM_Models_in_TSmatch.xlsx</vt:lpstr>
      <vt:lpstr>FORM_Models_in_TSmatch.xlsx_F</vt:lpstr>
      <vt:lpstr>FORM_ModRuleLine</vt:lpstr>
      <vt:lpstr>FORM_ModRuleLine_F</vt:lpstr>
      <vt:lpstr>FORM_ModSupplierLine</vt:lpstr>
      <vt:lpstr>FORM_ModSupplierLine_F</vt:lpstr>
      <vt:lpstr>FORM_RawLine</vt:lpstr>
      <vt:lpstr>FORM_RawLine_F</vt:lpstr>
      <vt:lpstr>FORM_Report</vt:lpstr>
      <vt:lpstr>FORM_Report_F</vt:lpstr>
      <vt:lpstr>FORM_Report_Sum</vt:lpstr>
      <vt:lpstr>FORM_Report_Sum_F</vt:lpstr>
      <vt:lpstr>FORM_RULE</vt:lpstr>
      <vt:lpstr>FORM_RULE_F</vt:lpstr>
      <vt:lpstr>FORM_Supplier_Model</vt:lpstr>
      <vt:lpstr>FORM_Supplier_Model_F</vt:lpstr>
      <vt:lpstr>HDR_Materials</vt:lpstr>
      <vt:lpstr>HDR_ModelINFO</vt:lpstr>
      <vt:lpstr>HDR_ModelINFO_F</vt:lpstr>
      <vt:lpstr>HDR_Models_in_Tsmatch.xlsx</vt:lpstr>
      <vt:lpstr>HDR_ModRules</vt:lpstr>
      <vt:lpstr>HDR_ModRules_F</vt:lpstr>
      <vt:lpstr>HDR_ModSuppliers</vt:lpstr>
      <vt:lpstr>HDR_Raw</vt:lpstr>
      <vt:lpstr>HDR_Report</vt:lpstr>
      <vt:lpstr>HDR_Suppliers</vt:lpstr>
      <vt:lpstr>Steel_sort</vt:lpstr>
      <vt:lpstr>suppliers</vt:lpstr>
      <vt:lpstr>TabSections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 Khrapkin</cp:lastModifiedBy>
  <dcterms:created xsi:type="dcterms:W3CDTF">2013-08-22T20:28:37Z</dcterms:created>
  <dcterms:modified xsi:type="dcterms:W3CDTF">2017-03-28T13:24:03Z</dcterms:modified>
</cp:coreProperties>
</file>