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 agriculture website\Materials\Seed\"/>
    </mc:Choice>
  </mc:AlternateContent>
  <xr:revisionPtr revIDLastSave="0" documentId="13_ncr:1_{732EA0A7-A3B2-4C52-BD0B-DCE726C0504F}" xr6:coauthVersionLast="47" xr6:coauthVersionMax="47" xr10:uidLastSave="{00000000-0000-0000-0000-000000000000}"/>
  <bookViews>
    <workbookView xWindow="-120" yWindow="-120" windowWidth="20730" windowHeight="11040" firstSheet="5" activeTab="5" xr2:uid="{B602402D-A8D2-49DD-89A1-4D3F7D2B5990}"/>
  </bookViews>
  <sheets>
    <sheet name="Aman (2026)" sheetId="3" state="hidden" r:id="rId1"/>
    <sheet name="Boro &amp; Aus (2026) " sheetId="4" state="hidden" r:id="rId2"/>
    <sheet name="Hybrid Rice (2026)" sheetId="2" state="hidden" r:id="rId3"/>
    <sheet name="Maize (2026)" sheetId="5" state="hidden" r:id="rId4"/>
    <sheet name="Vegetable" sheetId="7" state="hidden" r:id="rId5"/>
    <sheet name="Product Assortment" sheetId="8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74" i="7" l="1"/>
  <c r="I171" i="7" l="1"/>
  <c r="I169" i="7"/>
  <c r="I166" i="7"/>
  <c r="I163" i="7"/>
  <c r="I158" i="7"/>
  <c r="I137" i="7"/>
  <c r="I119" i="7"/>
  <c r="I114" i="7"/>
  <c r="I108" i="7"/>
  <c r="I105" i="7"/>
  <c r="I101" i="7"/>
  <c r="I85" i="7"/>
  <c r="I78" i="7"/>
  <c r="I75" i="7"/>
  <c r="I64" i="7"/>
  <c r="I53" i="7"/>
  <c r="I40" i="7"/>
  <c r="I32" i="7"/>
  <c r="I30" i="7"/>
  <c r="I21" i="7"/>
  <c r="E25" i="4" l="1"/>
  <c r="D25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6" i="4"/>
  <c r="D18" i="3"/>
  <c r="D17" i="3"/>
  <c r="D16" i="3"/>
  <c r="D19" i="3" s="1"/>
  <c r="D15" i="3"/>
  <c r="D13" i="3"/>
  <c r="D12" i="3"/>
  <c r="D11" i="3"/>
  <c r="D10" i="3"/>
  <c r="D9" i="3"/>
  <c r="D8" i="3"/>
  <c r="D7" i="3"/>
  <c r="D6" i="3"/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3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19" i="3" l="1"/>
  <c r="F43" i="5"/>
</calcChain>
</file>

<file path=xl/sharedStrings.xml><?xml version="1.0" encoding="utf-8"?>
<sst xmlns="http://schemas.openxmlformats.org/spreadsheetml/2006/main" count="696" uniqueCount="383">
  <si>
    <t>Inbreed Rice</t>
  </si>
  <si>
    <t>Crop Name</t>
  </si>
  <si>
    <t>Variety Name</t>
  </si>
  <si>
    <t>Finished Product Name</t>
  </si>
  <si>
    <t>Pack Size 
(Gm)</t>
  </si>
  <si>
    <t>PKT
/CAN</t>
  </si>
  <si>
    <t xml:space="preserve">Inbreed Rice </t>
  </si>
  <si>
    <t>Aman Rice</t>
  </si>
  <si>
    <t>BR 10</t>
  </si>
  <si>
    <t>BR 11</t>
  </si>
  <si>
    <t>BR 22</t>
  </si>
  <si>
    <t>BR 23</t>
  </si>
  <si>
    <t>BRRI Dhan 34</t>
  </si>
  <si>
    <t>BRRI Dhan 49</t>
  </si>
  <si>
    <t>BRRI Dhan 51</t>
  </si>
  <si>
    <t>BRRI Dhan 75</t>
  </si>
  <si>
    <t>BRRI Dhan 90</t>
  </si>
  <si>
    <t>BRRI Dhan 93</t>
  </si>
  <si>
    <t>BRRI Dhan 94</t>
  </si>
  <si>
    <t>BRRI Dhan 103</t>
  </si>
  <si>
    <t>Bina Dhan 17</t>
  </si>
  <si>
    <t>Total:</t>
  </si>
  <si>
    <t>Grand Total 
QTY. kg</t>
  </si>
  <si>
    <t>Boro Rice</t>
  </si>
  <si>
    <t>BR 16</t>
  </si>
  <si>
    <t>BRRI Dhan 28</t>
  </si>
  <si>
    <t>BRRI Dhan 29</t>
  </si>
  <si>
    <t>BRRI Dhan 58</t>
  </si>
  <si>
    <t>BRRI Dhan 74</t>
  </si>
  <si>
    <t>BRRI Dhan 81</t>
  </si>
  <si>
    <t>BRRI Dhan 88</t>
  </si>
  <si>
    <t>BRRI Dhan 89</t>
  </si>
  <si>
    <t>BRRI Dhan 92</t>
  </si>
  <si>
    <t>BRRI Dhan 100</t>
  </si>
  <si>
    <t>BRRI Dhan 104</t>
  </si>
  <si>
    <t>BRRI Dhan 108</t>
  </si>
  <si>
    <t>Katari</t>
  </si>
  <si>
    <t>Zirashil</t>
  </si>
  <si>
    <t>Aus</t>
  </si>
  <si>
    <t>BRRI Dhan 48</t>
  </si>
  <si>
    <t>Yearly budget 2026</t>
  </si>
  <si>
    <t>Hybrid Rice Seed</t>
  </si>
  <si>
    <t>Division</t>
  </si>
  <si>
    <t>Territory</t>
  </si>
  <si>
    <t>Officer Name</t>
  </si>
  <si>
    <t>Win 903</t>
  </si>
  <si>
    <t>Barisal</t>
  </si>
  <si>
    <t>Patuakhali</t>
  </si>
  <si>
    <t>Md Hasan</t>
  </si>
  <si>
    <t xml:space="preserve">Bhola </t>
  </si>
  <si>
    <t>Nizam Uddin</t>
  </si>
  <si>
    <t>Sub-total</t>
  </si>
  <si>
    <t>Bogura</t>
  </si>
  <si>
    <t>Natore</t>
  </si>
  <si>
    <t>Billal Hossain</t>
  </si>
  <si>
    <t>Rajshahi</t>
  </si>
  <si>
    <t>Sherpur</t>
  </si>
  <si>
    <t>Forhad Hossain</t>
  </si>
  <si>
    <t>Gaibandha</t>
  </si>
  <si>
    <t>Amdadul Haque</t>
  </si>
  <si>
    <t xml:space="preserve">Bogura </t>
  </si>
  <si>
    <t>Md. Rahem Mia</t>
  </si>
  <si>
    <t>Cumilla</t>
  </si>
  <si>
    <t>Mazbahul Haque</t>
  </si>
  <si>
    <t>Feni</t>
  </si>
  <si>
    <t>Arif Hossen</t>
  </si>
  <si>
    <t>Chadpur</t>
  </si>
  <si>
    <t>Zamiul Haque</t>
  </si>
  <si>
    <t>Noakhali</t>
  </si>
  <si>
    <t>B.Baria</t>
  </si>
  <si>
    <t>Bayzid</t>
  </si>
  <si>
    <t>Chittagong</t>
  </si>
  <si>
    <t>Chokoria</t>
  </si>
  <si>
    <t>Shamim</t>
  </si>
  <si>
    <t>Chottogram</t>
  </si>
  <si>
    <t>Sahab Uddin</t>
  </si>
  <si>
    <t>Dinajpur</t>
  </si>
  <si>
    <t>Thakurgaon</t>
  </si>
  <si>
    <t>Md. Abdullah</t>
  </si>
  <si>
    <t>Emon</t>
  </si>
  <si>
    <t>Jessore</t>
  </si>
  <si>
    <t>Khulna</t>
  </si>
  <si>
    <t>Md. Azabul</t>
  </si>
  <si>
    <t>Chuadanga</t>
  </si>
  <si>
    <t>Md Ariful</t>
  </si>
  <si>
    <t>Satkhira</t>
  </si>
  <si>
    <t>Suman Kumar</t>
  </si>
  <si>
    <t>Faridpur</t>
  </si>
  <si>
    <t>Md. Asad</t>
  </si>
  <si>
    <t>Mymensingh</t>
  </si>
  <si>
    <t>Shahidul Islam</t>
  </si>
  <si>
    <t>Kishoreganj</t>
  </si>
  <si>
    <t>Mozahid</t>
  </si>
  <si>
    <t>Jamalpur</t>
  </si>
  <si>
    <t>Mahedi Hasan</t>
  </si>
  <si>
    <t>Netrokona</t>
  </si>
  <si>
    <t>Zakaria</t>
  </si>
  <si>
    <t>Narsingdi</t>
  </si>
  <si>
    <t>Abdur Rahim</t>
  </si>
  <si>
    <t>Manikganj</t>
  </si>
  <si>
    <t>Tanjir</t>
  </si>
  <si>
    <t>Rangpur</t>
  </si>
  <si>
    <t>Rashedul Islam Ch.</t>
  </si>
  <si>
    <t>Kurigram</t>
  </si>
  <si>
    <t>Russel Ahmed</t>
  </si>
  <si>
    <t>Hatibandha</t>
  </si>
  <si>
    <t>Abdul Halim</t>
  </si>
  <si>
    <t>Grand Total</t>
  </si>
  <si>
    <t>Hybrid Maize Seed</t>
  </si>
  <si>
    <t>Maize
2355</t>
  </si>
  <si>
    <t>Mostafa Kamal</t>
  </si>
  <si>
    <t>TP</t>
  </si>
  <si>
    <t>Sales Value</t>
  </si>
  <si>
    <t>G. Total</t>
  </si>
  <si>
    <t>Annual Sales Budget for - 2026 (Area Wise)</t>
  </si>
  <si>
    <t>SQ Agriculture ltd.</t>
  </si>
  <si>
    <t>SQ Vegetable Seed</t>
  </si>
  <si>
    <t>Bitter Gourd</t>
  </si>
  <si>
    <t>Pariza</t>
  </si>
  <si>
    <t>Hybrid(F1) Bitter Gourd-Pariza: 50*10gm</t>
  </si>
  <si>
    <t>PKT</t>
  </si>
  <si>
    <t>Hybrid(F1) Bitter Gourd-Pariza: 50*20gm</t>
  </si>
  <si>
    <t>Gourav</t>
  </si>
  <si>
    <t>Hybrid(F1)-Bitter Gourd-Gourav(100*05gm)</t>
  </si>
  <si>
    <t>Hybrid(F1) Bitter Gourd-Gourav: 50*10gm</t>
  </si>
  <si>
    <t>Hybrid(F1) Bitter Gourd-Gourav: 50*20gm</t>
  </si>
  <si>
    <t>Noble-1315</t>
  </si>
  <si>
    <t>Hybrid(F1)-Bitter Gourd-Noble-1315(100*05gm)</t>
  </si>
  <si>
    <t>Hybrid(F1)-Bitter Gourd-Noble-1315(50*10gm)</t>
  </si>
  <si>
    <t>Hybrid(F1)-Bitter Gourd-Noble-1315(50*20gm)</t>
  </si>
  <si>
    <t>Durjoy</t>
  </si>
  <si>
    <t>Hybrid(F1) Bitter Gourd-Durjoy( 50*10gm)</t>
  </si>
  <si>
    <t>Baboi</t>
  </si>
  <si>
    <t>Hybrid (F1)-Bitter Gourd-Baboi(50*10gm)</t>
  </si>
  <si>
    <t>Mahi 66</t>
  </si>
  <si>
    <t>Hybrid(F1) Bitter Gourd-Mahi 66: (50*10gm)</t>
  </si>
  <si>
    <t>Sumona</t>
  </si>
  <si>
    <t>Hybrid(F1) Bitter Gourd-Sumona: 50*10gm</t>
  </si>
  <si>
    <t>Missile:</t>
  </si>
  <si>
    <t>Hybrid(F1) Bitter Gourd-Missile: 50*10gm</t>
  </si>
  <si>
    <t>Elite Green</t>
  </si>
  <si>
    <t>Hybrid (F1)-Bitter Gourd-Elite Green(50*10gm)</t>
  </si>
  <si>
    <t>Bottle Gourd</t>
  </si>
  <si>
    <t>Chitra</t>
  </si>
  <si>
    <t>Hybrid(F1) Bottle Gourd-Chitra:(100*5gm)</t>
  </si>
  <si>
    <t>Hybrid(F1) Bottle Gourd-Chitra:(50*10gm)</t>
  </si>
  <si>
    <t>Purnima</t>
  </si>
  <si>
    <t>Hybrid(F1) Bottle Gourd-Purnima(50*10gm)</t>
  </si>
  <si>
    <t>Hybrid(F1) Bottle Gourd-Purnima(100*5gm)</t>
  </si>
  <si>
    <t>Green Express</t>
  </si>
  <si>
    <t>Hybrid (F1) Bottle Gourd -Green Express (50* 10gm)</t>
  </si>
  <si>
    <t>Khetlou</t>
  </si>
  <si>
    <t>Khetlou Bottle Gourd (50*20gm)</t>
  </si>
  <si>
    <t>Khetlou Bottle Gourd (50*50gm)</t>
  </si>
  <si>
    <t>Puspa</t>
  </si>
  <si>
    <t>Hybrid (F1)-Bottle Gourd-Puspa(50*10gm)</t>
  </si>
  <si>
    <t>Cabbage</t>
  </si>
  <si>
    <t>Challenger</t>
  </si>
  <si>
    <t>Hybrid(F1) Cabbage-Challenger ( 50*10gm)</t>
  </si>
  <si>
    <t>Cauliflower</t>
  </si>
  <si>
    <t>Super Moon</t>
  </si>
  <si>
    <t>Hybrid(F1)-Cauliflower-Super Moon(100*5gm)</t>
  </si>
  <si>
    <t>Hybrid(F1)-Cauliflower-Super Moon(50*10gm)</t>
  </si>
  <si>
    <t>White Shell</t>
  </si>
  <si>
    <t>Hybrid(F1)-Cauliflower-White Shell(50*10gm)</t>
  </si>
  <si>
    <t>Top Star</t>
  </si>
  <si>
    <t>Hybrid(F1) Cauliflower-Top Star ( 50*10gm)</t>
  </si>
  <si>
    <t>White Lov</t>
  </si>
  <si>
    <t>Hybrid(F1)-Cauliflower-White Love(50*10gm)</t>
  </si>
  <si>
    <t>Suborna 1</t>
  </si>
  <si>
    <t>Hybrid(F1)-Cauliflower-Suborna 1 (100*5gm)</t>
  </si>
  <si>
    <t>Hybrid(F1)-Cauliflower-Suborna 1 (50*10gm)</t>
  </si>
  <si>
    <t>Chilli</t>
  </si>
  <si>
    <t xml:space="preserve">Agnila </t>
  </si>
  <si>
    <t>Hybrid(F1) Chili-Agnila 100*5gm</t>
  </si>
  <si>
    <t>Hybrid (F1)-Chilli-Agnila (50*10gm)</t>
  </si>
  <si>
    <t>Hybrid(F1)-Chilli-Agnila: (20*100gm)</t>
  </si>
  <si>
    <t>SQ Harris</t>
  </si>
  <si>
    <t>Hybrid (F1) Chili-SQ Harris: (100*5gm)</t>
  </si>
  <si>
    <t>Hybrid (F1) Chili-SQ Harris: (50*10gm)</t>
  </si>
  <si>
    <t>Sun Star</t>
  </si>
  <si>
    <t>Hybrid(F1) Chili-Sun Star (100*5)gm</t>
  </si>
  <si>
    <t>Hybrid(F1) Chili-Sun Star (50*10)gm</t>
  </si>
  <si>
    <t>Moon Star</t>
  </si>
  <si>
    <t>Hybrid(F1) Chili-Moon Star (100*5)gm</t>
  </si>
  <si>
    <t>Super King</t>
  </si>
  <si>
    <t>Hybrid(F1) Chili-Super King (100*5)gm</t>
  </si>
  <si>
    <t>Hybrid(F1) Chili-Super King (50*10)gm</t>
  </si>
  <si>
    <t>Black King</t>
  </si>
  <si>
    <t>Hybrid(F1) Chili-Black King (100*5)gm</t>
  </si>
  <si>
    <t>Hybrid(F1) Chili-Black King (50*10)gm</t>
  </si>
  <si>
    <t>Cucumber</t>
  </si>
  <si>
    <t>Millenium</t>
  </si>
  <si>
    <t>Hybrid(F1)-Cucumber-Millenium(100*5gm)</t>
  </si>
  <si>
    <t>Hybrid(F1)-Cucumber-Millenium(50*10gm)</t>
  </si>
  <si>
    <t>Green Magic</t>
  </si>
  <si>
    <t>Hybrid()F1)-Cucumber-Green Magic(100*5gm)</t>
  </si>
  <si>
    <t>Hybrid(F1)-Cucumber-Green Magic(50*10gm)</t>
  </si>
  <si>
    <t>Magic-30</t>
  </si>
  <si>
    <t>Hybrid(F1)-Cucumber-Magic-30-(100*5gm)</t>
  </si>
  <si>
    <t>Hybrid(F1)-Cucumber-Magic-30-(50*10gm)</t>
  </si>
  <si>
    <t>Don</t>
  </si>
  <si>
    <t>Hybrid(F1)-Cucumber-Don(100*5gm)</t>
  </si>
  <si>
    <t>Hybrid(F1)-Cucumber-Don(50*10gm)</t>
  </si>
  <si>
    <t>Summer King</t>
  </si>
  <si>
    <t>Hybrid(F1)-Cucumber-Summer King (100*5gm)</t>
  </si>
  <si>
    <t>Hybrid(F1)-Cucumber-Summer King (50*10gm)</t>
  </si>
  <si>
    <t>Eggplant</t>
  </si>
  <si>
    <t>Purple Star</t>
  </si>
  <si>
    <t>Hybrid(F1) Eggplant-Purple Star:(100*5gm)</t>
  </si>
  <si>
    <t>Hybrid(F1) Eggplant-Purple Star-(50*10gm)</t>
  </si>
  <si>
    <t>Ball Sundary</t>
  </si>
  <si>
    <t>Hybrid(F1) Eggplant-Ball Sundary (100*5gm)</t>
  </si>
  <si>
    <t>Green Queen</t>
  </si>
  <si>
    <t>Hybrid(F1) Eggplant-Green Queen (100*5gm)</t>
  </si>
  <si>
    <t>Black Ball</t>
  </si>
  <si>
    <t>Hybrid(F1) Eggplant-Black Ball:(100*5gm)</t>
  </si>
  <si>
    <t>Hybrid(F1) Eggplant-Black Ball-(50*10gm)</t>
  </si>
  <si>
    <t>Rongila</t>
  </si>
  <si>
    <t>Hybrid(F1) Eggplant-Rongila:(100*5gm)</t>
  </si>
  <si>
    <t>Hybrid(F1) Eggplant-Rongila:(50*10gm)</t>
  </si>
  <si>
    <t>Freshi Green</t>
  </si>
  <si>
    <t>Hybrid(F1) Eggplant-Freshi Green:(100*5gm)</t>
  </si>
  <si>
    <t>Hybrid(F1) Eggplant-Freshi Green-(50*10gm)</t>
  </si>
  <si>
    <t>Knol Khol</t>
  </si>
  <si>
    <t>Quicker</t>
  </si>
  <si>
    <t>Hybrid(F1)-F1 Knol Khol KK-11-Quicker(50*10gm)</t>
  </si>
  <si>
    <t>Quick Super</t>
  </si>
  <si>
    <t>Hybrid(F1) -F1 Knol Khol KK-07-Quick Super(50*10gm)</t>
  </si>
  <si>
    <t>Okra</t>
  </si>
  <si>
    <t>Tekka</t>
  </si>
  <si>
    <t>Hybrid (F1)-Okra-Tekka- (40*25gm)</t>
  </si>
  <si>
    <t>Hybrid(F1)-Okra-Tekka(40*50gm)</t>
  </si>
  <si>
    <t>Hira</t>
  </si>
  <si>
    <t>Hybrid (F1)-Okra-Hira-(40*50gm)</t>
  </si>
  <si>
    <t>Pilot</t>
  </si>
  <si>
    <t>Hybrid(F1)-Okra-Pilot(40*50gm)</t>
  </si>
  <si>
    <t>Dalia</t>
  </si>
  <si>
    <t>Hybrid(F1)-Okra-Dalia(40*50gm)</t>
  </si>
  <si>
    <t>Lamia</t>
  </si>
  <si>
    <t>Hybrid(F1)-Okra-Lamia(40*50gm)</t>
  </si>
  <si>
    <t>SQ Sweet</t>
  </si>
  <si>
    <t>Hybrid(F1) Pumpkin-SQ Sweet (100*5gm)</t>
  </si>
  <si>
    <t>Hybrid(F1) Pumpkin-SQ Sweet (50*10gm)</t>
  </si>
  <si>
    <t>Hybrid(F1) Pumpkin-SQ Sweet (20*50gm)</t>
  </si>
  <si>
    <t>Kalia</t>
  </si>
  <si>
    <t>Hybrid(F1) Pumpkin-Kalia(100*5gm)</t>
  </si>
  <si>
    <t>Hybrid(F1)-Pumpkin-Kalia(50*10gm)</t>
  </si>
  <si>
    <t>Padma 1</t>
  </si>
  <si>
    <t>Hybrid (F1) Pumpkin-Padma 1 (50*10gm)</t>
  </si>
  <si>
    <t>Badsha</t>
  </si>
  <si>
    <t>Hybrid (F1) Pumpkin-Badsha (100*5gm)</t>
  </si>
  <si>
    <t>Hybrid (F1) Pumpkin-Badsha (50*10gm)</t>
  </si>
  <si>
    <t>Raja</t>
  </si>
  <si>
    <t>Hybrid (F1) Pumpkin-Raja (100*5gm)</t>
  </si>
  <si>
    <t>Hybrid (F1) Pumpkin-Raja (50*10gm)</t>
  </si>
  <si>
    <t>Baromashi</t>
  </si>
  <si>
    <t>Baromashi Pumpkin (50*20gm)</t>
  </si>
  <si>
    <t>Baromashi Pumpkin (50*50gm)</t>
  </si>
  <si>
    <t>Rubi</t>
  </si>
  <si>
    <t>Hybrid (F1) Pumpkin-Rubi (50*10gm)</t>
  </si>
  <si>
    <t>Granite</t>
  </si>
  <si>
    <t>Hybrid (F1) Pumpkin-Granite (50*10gm)</t>
  </si>
  <si>
    <t>Asa</t>
  </si>
  <si>
    <t>Hybrid (F1) Pumpkin-Asa (50*10gm)</t>
  </si>
  <si>
    <t>Radish</t>
  </si>
  <si>
    <t>SQ 35</t>
  </si>
  <si>
    <t>Hybrid(F1) Radish-Can:SQ 35 (10*100gm)</t>
  </si>
  <si>
    <t xml:space="preserve">CAN </t>
  </si>
  <si>
    <t>Hybrid(F1)-Radish-SQ-35(20*100gm)</t>
  </si>
  <si>
    <t>Rupban</t>
  </si>
  <si>
    <t>Hybrid(F1) Radish-Cane: Rupban (10*100gm)</t>
  </si>
  <si>
    <t>Ridge Gourd</t>
  </si>
  <si>
    <t>Captain</t>
  </si>
  <si>
    <t>Hybrid(F1) Ridge Gourd-Captain(50*10gm)</t>
  </si>
  <si>
    <t>Major</t>
  </si>
  <si>
    <t>Hybrid(F1) Ridge Gourd-Major( 50*10gm)</t>
  </si>
  <si>
    <t>Snake Gourd</t>
  </si>
  <si>
    <t>Monihar</t>
  </si>
  <si>
    <t>Hybrid(F1)-Snack Gourd-Monihar(50*10gm)</t>
  </si>
  <si>
    <t>chompaboti</t>
  </si>
  <si>
    <t>Hybrid(F1)-Snack Gourd-compaboti(100*05gm)</t>
  </si>
  <si>
    <t>Hybrid(F1)-Snack Gourd-compaboti(50*10gm)</t>
  </si>
  <si>
    <t>rupoboti</t>
  </si>
  <si>
    <t>Hybrid(F1)-Snack Gourd-Ropaboti(100*5gm)</t>
  </si>
  <si>
    <t>Hybrid(F1)-Snack Gourd-Ropaboti(50*10gm)</t>
  </si>
  <si>
    <t>Sponge Gourd</t>
  </si>
  <si>
    <t>Ononna Super</t>
  </si>
  <si>
    <t>Hybrid (F1) Ononna Super-(50*10gm)</t>
  </si>
  <si>
    <t>Hybrid (F1) Ononna Super-(50*20gm)</t>
  </si>
  <si>
    <t>Ononna</t>
  </si>
  <si>
    <t>Hybrid(F1) Sponge Gourd -Ononna (100*5gm)</t>
  </si>
  <si>
    <t>Hybrid(F1) Sponge Gourd -Ononna (50*10gm)</t>
  </si>
  <si>
    <t>Tomato</t>
  </si>
  <si>
    <t>Porimoni</t>
  </si>
  <si>
    <t>Hybrid(F1)-Tomato-Porimoni(100*5gm)</t>
  </si>
  <si>
    <t>Shahenshah</t>
  </si>
  <si>
    <t>Hybrid(F1)-Tomato-Shahenshah(100*5gm)</t>
  </si>
  <si>
    <t>SQ Trump</t>
  </si>
  <si>
    <t>Hybrid(F1)Tomato: SQ Trump: (100*5gm)</t>
  </si>
  <si>
    <t>Hybrid(F1)Tomato: SQ Trump: (50*10gm)</t>
  </si>
  <si>
    <t>Shahjada</t>
  </si>
  <si>
    <t>Hybrid(F1)-Tomato-Shahjada(100*5gm)</t>
  </si>
  <si>
    <t>Dipti</t>
  </si>
  <si>
    <t>Hybrid (F1) Tomato-Dipti: 100*5gm)</t>
  </si>
  <si>
    <t>Hybrid (F1) Tomato-Dipti: (50*10gm)</t>
  </si>
  <si>
    <t>Red Queen</t>
  </si>
  <si>
    <t>Hybrid (F1) Tomato-Red Queen: (100*5gm)</t>
  </si>
  <si>
    <t>Hybrid (F1) Tomato-Red Queen: (50*10gm)</t>
  </si>
  <si>
    <t>Beauti Ball</t>
  </si>
  <si>
    <t>Hybrid (F1) Tomato-Beauti Ball-(100*5gm)</t>
  </si>
  <si>
    <t>Hybrid (F1) Tomato-Beauti Ball-(50*10gm)</t>
  </si>
  <si>
    <t>Sweet Ball</t>
  </si>
  <si>
    <t>Hybrid (F1) Tomato-Sweet Ball-(100*5gm)</t>
  </si>
  <si>
    <t>Hybrid (F1) Tomato-Sweet Ball-(50*10gm)</t>
  </si>
  <si>
    <t>Boloban</t>
  </si>
  <si>
    <t>Hybrid (F1) Tomato-Boloban: (100*5gm)</t>
  </si>
  <si>
    <t>Hybrid (F1) Tomato-Boloban: (50*10gm)</t>
  </si>
  <si>
    <t>Shaktiman</t>
  </si>
  <si>
    <t>Hybrid (F1) Tomato-Shaktiman: (100*5gm)</t>
  </si>
  <si>
    <t>Hybrid (F1) Tomato-Shaktiman: (50*10gm)</t>
  </si>
  <si>
    <t>Watermelon</t>
  </si>
  <si>
    <t>Sweet Heart</t>
  </si>
  <si>
    <t>Hybrid F1 Watermelon-Sweet Heart(50*10gm)</t>
  </si>
  <si>
    <t>Hybrid F1 Watermelon-Sweet Heart 40*50gm</t>
  </si>
  <si>
    <t>Hybrid(F1) Watermelon-Can-Sweet Heart- 10*100gm</t>
  </si>
  <si>
    <t>CAN</t>
  </si>
  <si>
    <t>Hybrid(F1) Watermelon-Can-Sweet Heart- 10*50gm</t>
  </si>
  <si>
    <t>Sugar Dragon</t>
  </si>
  <si>
    <t>Hybrid(F1)-Watermelon-Sugar Dragon (40*50gm)</t>
  </si>
  <si>
    <t>Hybrid(F1) Watermelon-Sugar Dragon-(50*10gm)</t>
  </si>
  <si>
    <t>Hybrid(F1) Watermelon-Can-Sugar Dragon- 10*100gm</t>
  </si>
  <si>
    <t>Sugar Drink</t>
  </si>
  <si>
    <t>Hybrid (F1) Watermelon-Sugar Drink-Can (10*100gm)</t>
  </si>
  <si>
    <t>Hybrid (F1) Watermelon-Sugar Drink-(20*100gm)</t>
  </si>
  <si>
    <t>Hybrid (F1) Watermelon-Sugar Drink-(50*10gm)</t>
  </si>
  <si>
    <t xml:space="preserve">Marshal </t>
  </si>
  <si>
    <t>Hybrid(F1) Watemelon-Marshal 50*10gm</t>
  </si>
  <si>
    <t>Hybrid(F1) Watermelon-Marshal 20*50gm</t>
  </si>
  <si>
    <t>Hybrid(F1) Watermelon-Can- Marshal(10*100gm)</t>
  </si>
  <si>
    <t>Hybrid(F1) Watermelon-Can- Marshal (10*50gm)</t>
  </si>
  <si>
    <t>Green Astha</t>
  </si>
  <si>
    <t>Hybrid(F1)-Watermelon-Green Astha-Can (10*100gm)</t>
  </si>
  <si>
    <t>Sonali Astha</t>
  </si>
  <si>
    <t>Hybrid (F1) Watermelon-Sonali Astha (10*100gm)</t>
  </si>
  <si>
    <t>Hybrid (F1) Watermelon-Sonali Astha-Can (10*100gm)</t>
  </si>
  <si>
    <t>Red Crunch</t>
  </si>
  <si>
    <t>Hybrid (F1) Watermelon-Red Cranch-Can (10*100gm)</t>
  </si>
  <si>
    <t>Hybrid (F1) Watermelon-Red Cranch-(20*100gm)</t>
  </si>
  <si>
    <t>Sq Dragon</t>
  </si>
  <si>
    <t>Hybrid(F1)Watermelon-Can-Sq Dragon :(10*100gm)</t>
  </si>
  <si>
    <t>Yard Long Bean</t>
  </si>
  <si>
    <t>Kagornatoki</t>
  </si>
  <si>
    <t>Hybrid(F1) Yard Long Bean Kagornatoki: 40*50gm</t>
  </si>
  <si>
    <t>Hybrid(F1) Yard Long Bean Kagornatoki: 50*20gm</t>
  </si>
  <si>
    <t>Khato Borboti</t>
  </si>
  <si>
    <t>Hybrid (F1) Yard Long Bean- Khato Borboti(40*50gm)</t>
  </si>
  <si>
    <t>Hybrid (F1) Yard Long Bean- Khato Borboti(50*20gm)</t>
  </si>
  <si>
    <t>Capsicum</t>
  </si>
  <si>
    <t>Capsiball 1</t>
  </si>
  <si>
    <t>Hybrid(F1) Capsicum-Capsiball 1-(100*5gm)</t>
  </si>
  <si>
    <t>Hybrid(F1) Capsicum-Capsiball 1-(50*10gm)</t>
  </si>
  <si>
    <t>Wax Gourd</t>
  </si>
  <si>
    <t>Ruma</t>
  </si>
  <si>
    <t>Hybrid(F1) Wax Gourd-Ruma-(100*5gm)</t>
  </si>
  <si>
    <t>Hybrid(F1) Wax Gourd-Ruma-(50*10gm)</t>
  </si>
  <si>
    <t>Grand Total:</t>
  </si>
  <si>
    <t>Var. wise Target
(Kg.)</t>
  </si>
  <si>
    <t>Packet 
Size</t>
  </si>
  <si>
    <t>Trade
Price</t>
  </si>
  <si>
    <t>Total 
Value</t>
  </si>
  <si>
    <t>Onion</t>
  </si>
  <si>
    <t>SL</t>
  </si>
  <si>
    <t>Product Category</t>
  </si>
  <si>
    <t>Product Count</t>
  </si>
  <si>
    <t>Sample Pictures 01</t>
  </si>
  <si>
    <t>Sample Pictures 02</t>
  </si>
  <si>
    <t>Sample Pictures 03</t>
  </si>
  <si>
    <t>Sample Pictures 04</t>
  </si>
  <si>
    <t>-</t>
  </si>
  <si>
    <t>Sample Pictures 05</t>
  </si>
  <si>
    <t>Pumpkin</t>
  </si>
  <si>
    <t>Total Potential sale with current set-up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</si>
</sst>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0"/>
    <numFmt numFmtId="168" formatCode="0.0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0" fillId="0" borderId="0" xfId="1" applyFont="1"/>
    <xf numFmtId="165" fontId="0" fillId="0" borderId="0" xfId="1" applyNumberFormat="1" applyFont="1"/>
    <xf numFmtId="165" fontId="0" fillId="0" borderId="4" xfId="1" applyNumberFormat="1" applyFont="1" applyBorder="1"/>
    <xf numFmtId="165" fontId="2" fillId="4" borderId="4" xfId="1" applyNumberFormat="1" applyFont="1" applyFill="1" applyBorder="1"/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165" fontId="2" fillId="5" borderId="4" xfId="1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vertical="center"/>
    </xf>
    <xf numFmtId="165" fontId="2" fillId="6" borderId="4" xfId="1" applyNumberFormat="1" applyFont="1" applyFill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164" fontId="0" fillId="0" borderId="4" xfId="1" applyFont="1" applyBorder="1" applyAlignment="1">
      <alignment horizontal="center"/>
    </xf>
    <xf numFmtId="164" fontId="0" fillId="3" borderId="4" xfId="1" applyFont="1" applyFill="1" applyBorder="1" applyAlignment="1">
      <alignment horizontal="center"/>
    </xf>
    <xf numFmtId="164" fontId="0" fillId="7" borderId="4" xfId="1" applyFont="1" applyFill="1" applyBorder="1" applyAlignment="1">
      <alignment horizontal="center"/>
    </xf>
    <xf numFmtId="164" fontId="0" fillId="4" borderId="4" xfId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4" xfId="0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/>
    </xf>
    <xf numFmtId="165" fontId="0" fillId="3" borderId="4" xfId="1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7" borderId="4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168" fontId="5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2" fillId="5" borderId="4" xfId="1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165" fontId="2" fillId="6" borderId="4" xfId="1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164" fontId="3" fillId="2" borderId="4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jp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5" Type="http://schemas.openxmlformats.org/officeDocument/2006/relationships/image" Target="../media/image5.jpg"/><Relationship Id="rId19" Type="http://schemas.openxmlformats.org/officeDocument/2006/relationships/image" Target="../media/image19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g"/><Relationship Id="rId56" Type="http://schemas.openxmlformats.org/officeDocument/2006/relationships/image" Target="../media/image56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1</xdr:row>
      <xdr:rowOff>66675</xdr:rowOff>
    </xdr:from>
    <xdr:to>
      <xdr:col>4</xdr:col>
      <xdr:colOff>2499950</xdr:colOff>
      <xdr:row>1</xdr:row>
      <xdr:rowOff>1928630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16D165-14EF-6323-D66A-217635C0D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3575" y="257175"/>
          <a:ext cx="2138000" cy="1861955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495300</xdr:colOff>
      <xdr:row>1</xdr:row>
      <xdr:rowOff>69709</xdr:rowOff>
    </xdr:from>
    <xdr:to>
      <xdr:col>5</xdr:col>
      <xdr:colOff>2618704</xdr:colOff>
      <xdr:row>1</xdr:row>
      <xdr:rowOff>1927009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C575953-97F6-A5E9-176E-82C1305EE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9700" y="260209"/>
          <a:ext cx="2123404" cy="1857300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1</xdr:row>
      <xdr:rowOff>133350</xdr:rowOff>
    </xdr:from>
    <xdr:to>
      <xdr:col>3</xdr:col>
      <xdr:colOff>2505785</xdr:colOff>
      <xdr:row>1</xdr:row>
      <xdr:rowOff>1828800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7B5563-BF1D-4B5C-BBB5-4A7458556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0825" y="323850"/>
          <a:ext cx="1943810" cy="1695450"/>
        </a:xfrm>
        <a:prstGeom prst="rect">
          <a:avLst/>
        </a:prstGeom>
      </xdr:spPr>
    </xdr:pic>
    <xdr:clientData/>
  </xdr:twoCellAnchor>
  <xdr:twoCellAnchor editAs="oneCell">
    <xdr:from>
      <xdr:col>6</xdr:col>
      <xdr:colOff>600075</xdr:colOff>
      <xdr:row>1</xdr:row>
      <xdr:rowOff>104775</xdr:rowOff>
    </xdr:from>
    <xdr:to>
      <xdr:col>6</xdr:col>
      <xdr:colOff>2720572</xdr:colOff>
      <xdr:row>1</xdr:row>
      <xdr:rowOff>1970494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85D364-2001-455B-8010-41F8FBC6B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87250" y="295275"/>
          <a:ext cx="2120497" cy="1865719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1</xdr:row>
      <xdr:rowOff>76200</xdr:rowOff>
    </xdr:from>
    <xdr:to>
      <xdr:col>7</xdr:col>
      <xdr:colOff>2684323</xdr:colOff>
      <xdr:row>1</xdr:row>
      <xdr:rowOff>1967508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EE77A9C-4BA7-4592-94B4-119883872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01925" y="266700"/>
          <a:ext cx="2122348" cy="189130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285751</xdr:colOff>
      <xdr:row>2</xdr:row>
      <xdr:rowOff>91595</xdr:rowOff>
    </xdr:from>
    <xdr:to>
      <xdr:col>3</xdr:col>
      <xdr:colOff>2451537</xdr:colOff>
      <xdr:row>2</xdr:row>
      <xdr:rowOff>1905000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38E972D-1596-BBFE-4A37-6A75EA8DB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14601" y="2491895"/>
          <a:ext cx="2165786" cy="1813405"/>
        </a:xfrm>
        <a:prstGeom prst="rect">
          <a:avLst/>
        </a:prstGeom>
      </xdr:spPr>
    </xdr:pic>
    <xdr:clientData/>
  </xdr:twoCellAnchor>
  <xdr:twoCellAnchor>
    <xdr:from>
      <xdr:col>4</xdr:col>
      <xdr:colOff>378747</xdr:colOff>
      <xdr:row>2</xdr:row>
      <xdr:rowOff>24024</xdr:rowOff>
    </xdr:from>
    <xdr:to>
      <xdr:col>4</xdr:col>
      <xdr:colOff>2438400</xdr:colOff>
      <xdr:row>2</xdr:row>
      <xdr:rowOff>2130951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C69B0F-1CED-422A-82C8-24E5B1EE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372" y="2424324"/>
          <a:ext cx="2059653" cy="2106927"/>
        </a:xfrm>
        <a:prstGeom prst="rect">
          <a:avLst/>
        </a:prstGeom>
        <a:solidFill>
          <a:schemeClr val="lt1"/>
        </a:solidFill>
        <a:ln>
          <a:noFill/>
        </a:ln>
        <a:effectLst>
          <a:outerShdw blurRad="57150" dist="95250" dir="2400000" algn="bl" rotWithShape="0">
            <a:srgbClr val="000000">
              <a:alpha val="15000"/>
            </a:srgbClr>
          </a:outerShdw>
        </a:effectLst>
      </xdr:spPr>
    </xdr:pic>
    <xdr:clientData/>
  </xdr:twoCellAnchor>
  <xdr:twoCellAnchor editAs="oneCell">
    <xdr:from>
      <xdr:col>4</xdr:col>
      <xdr:colOff>2781300</xdr:colOff>
      <xdr:row>1</xdr:row>
      <xdr:rowOff>1266825</xdr:rowOff>
    </xdr:from>
    <xdr:to>
      <xdr:col>6</xdr:col>
      <xdr:colOff>485075</xdr:colOff>
      <xdr:row>3</xdr:row>
      <xdr:rowOff>759400</xdr:rowOff>
    </xdr:to>
    <xdr:pic>
      <xdr:nvPicPr>
        <xdr:cNvPr id="25" name="Google Shape;307;p20">
          <a:extLst>
            <a:ext uri="{FF2B5EF4-FFF2-40B4-BE49-F238E27FC236}">
              <a16:creationId xmlns:a16="http://schemas.microsoft.com/office/drawing/2014/main" id="{DA111A35-498C-CA77-0F22-6FA6456A0DF1}"/>
            </a:ext>
          </a:extLst>
        </xdr:cNvPr>
        <xdr:cNvPicPr preferRelativeResize="0"/>
      </xdr:nvPicPr>
      <xdr:blipFill>
        <a:blip xmlns:r="http://schemas.openxmlformats.org/officeDocument/2006/relationships" r:embed="rId8">
          <a:alphaModFix/>
        </a:blip>
        <a:stretch>
          <a:fillRect/>
        </a:stretch>
      </xdr:blipFill>
      <xdr:spPr>
        <a:xfrm>
          <a:off x="8162925" y="1695450"/>
          <a:ext cx="4009324" cy="3693100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5</xdr:col>
      <xdr:colOff>2707153</xdr:colOff>
      <xdr:row>1</xdr:row>
      <xdr:rowOff>1340825</xdr:rowOff>
    </xdr:from>
    <xdr:to>
      <xdr:col>7</xdr:col>
      <xdr:colOff>319836</xdr:colOff>
      <xdr:row>3</xdr:row>
      <xdr:rowOff>833400</xdr:rowOff>
    </xdr:to>
    <xdr:pic>
      <xdr:nvPicPr>
        <xdr:cNvPr id="26" name="Google Shape;309;p20">
          <a:extLst>
            <a:ext uri="{FF2B5EF4-FFF2-40B4-BE49-F238E27FC236}">
              <a16:creationId xmlns:a16="http://schemas.microsoft.com/office/drawing/2014/main" id="{2E0E26F1-5298-5AF1-7744-6D1CA4D35F4D}"/>
            </a:ext>
          </a:extLst>
        </xdr:cNvPr>
        <xdr:cNvPicPr preferRelativeResize="0"/>
      </xdr:nvPicPr>
      <xdr:blipFill>
        <a:blip xmlns:r="http://schemas.openxmlformats.org/officeDocument/2006/relationships" r:embed="rId9">
          <a:alphaModFix/>
        </a:blip>
        <a:stretch>
          <a:fillRect/>
        </a:stretch>
      </xdr:blipFill>
      <xdr:spPr>
        <a:xfrm>
          <a:off x="11241553" y="1769450"/>
          <a:ext cx="3918232" cy="3693100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3</xdr:col>
      <xdr:colOff>2501089</xdr:colOff>
      <xdr:row>2</xdr:row>
      <xdr:rowOff>1247298</xdr:rowOff>
    </xdr:from>
    <xdr:to>
      <xdr:col>5</xdr:col>
      <xdr:colOff>683714</xdr:colOff>
      <xdr:row>4</xdr:row>
      <xdr:rowOff>1258469</xdr:rowOff>
    </xdr:to>
    <xdr:pic>
      <xdr:nvPicPr>
        <xdr:cNvPr id="27" name="Google Shape;379;p22">
          <a:extLst>
            <a:ext uri="{FF2B5EF4-FFF2-40B4-BE49-F238E27FC236}">
              <a16:creationId xmlns:a16="http://schemas.microsoft.com/office/drawing/2014/main" id="{B12B774A-61AC-927C-A3DC-4B5A417B38E1}"/>
            </a:ext>
          </a:extLst>
        </xdr:cNvPr>
        <xdr:cNvPicPr preferRelativeResize="0"/>
      </xdr:nvPicPr>
      <xdr:blipFill>
        <a:blip xmlns:r="http://schemas.openxmlformats.org/officeDocument/2006/relationships" r:embed="rId10">
          <a:alphaModFix/>
        </a:blip>
        <a:stretch>
          <a:fillRect/>
        </a:stretch>
      </xdr:blipFill>
      <xdr:spPr>
        <a:xfrm>
          <a:off x="5336177" y="3645357"/>
          <a:ext cx="4480331" cy="4471112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4</xdr:col>
      <xdr:colOff>2533403</xdr:colOff>
      <xdr:row>2</xdr:row>
      <xdr:rowOff>1266266</xdr:rowOff>
    </xdr:from>
    <xdr:to>
      <xdr:col>6</xdr:col>
      <xdr:colOff>784413</xdr:colOff>
      <xdr:row>4</xdr:row>
      <xdr:rowOff>1210237</xdr:rowOff>
    </xdr:to>
    <xdr:pic>
      <xdr:nvPicPr>
        <xdr:cNvPr id="28" name="Google Shape;380;p22">
          <a:extLst>
            <a:ext uri="{FF2B5EF4-FFF2-40B4-BE49-F238E27FC236}">
              <a16:creationId xmlns:a16="http://schemas.microsoft.com/office/drawing/2014/main" id="{AD302329-2BB3-B067-A1FC-1A1F3EE060A0}"/>
            </a:ext>
          </a:extLst>
        </xdr:cNvPr>
        <xdr:cNvPicPr preferRelativeResize="0"/>
      </xdr:nvPicPr>
      <xdr:blipFill>
        <a:blip xmlns:r="http://schemas.openxmlformats.org/officeDocument/2006/relationships" r:embed="rId11">
          <a:alphaModFix/>
        </a:blip>
        <a:stretch>
          <a:fillRect/>
        </a:stretch>
      </xdr:blipFill>
      <xdr:spPr>
        <a:xfrm>
          <a:off x="8517344" y="3664325"/>
          <a:ext cx="4548715" cy="4403912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2</xdr:col>
      <xdr:colOff>504263</xdr:colOff>
      <xdr:row>2</xdr:row>
      <xdr:rowOff>1291635</xdr:rowOff>
    </xdr:from>
    <xdr:to>
      <xdr:col>4</xdr:col>
      <xdr:colOff>547063</xdr:colOff>
      <xdr:row>4</xdr:row>
      <xdr:rowOff>1180612</xdr:rowOff>
    </xdr:to>
    <xdr:pic>
      <xdr:nvPicPr>
        <xdr:cNvPr id="29" name="Google Shape;381;p22">
          <a:extLst>
            <a:ext uri="{FF2B5EF4-FFF2-40B4-BE49-F238E27FC236}">
              <a16:creationId xmlns:a16="http://schemas.microsoft.com/office/drawing/2014/main" id="{3AB6A1B0-E52C-31B9-4D8E-AB2C3D3486C0}"/>
            </a:ext>
          </a:extLst>
        </xdr:cNvPr>
        <xdr:cNvPicPr preferRelativeResize="0"/>
      </xdr:nvPicPr>
      <xdr:blipFill>
        <a:blip xmlns:r="http://schemas.openxmlformats.org/officeDocument/2006/relationships" r:embed="rId12">
          <a:alphaModFix/>
        </a:blip>
        <a:stretch>
          <a:fillRect/>
        </a:stretch>
      </xdr:blipFill>
      <xdr:spPr>
        <a:xfrm>
          <a:off x="2162734" y="3689694"/>
          <a:ext cx="4480331" cy="4348918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6</xdr:col>
      <xdr:colOff>339625</xdr:colOff>
      <xdr:row>3</xdr:row>
      <xdr:rowOff>153653</xdr:rowOff>
    </xdr:from>
    <xdr:to>
      <xdr:col>6</xdr:col>
      <xdr:colOff>2734235</xdr:colOff>
      <xdr:row>3</xdr:row>
      <xdr:rowOff>2149991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9C85906-FDC3-89A5-E609-ADDE6439B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621272" y="4781682"/>
          <a:ext cx="2394610" cy="1996338"/>
        </a:xfrm>
        <a:prstGeom prst="rect">
          <a:avLst/>
        </a:prstGeom>
      </xdr:spPr>
    </xdr:pic>
    <xdr:clientData/>
  </xdr:twoCellAnchor>
  <xdr:twoCellAnchor editAs="oneCell">
    <xdr:from>
      <xdr:col>2</xdr:col>
      <xdr:colOff>616323</xdr:colOff>
      <xdr:row>3</xdr:row>
      <xdr:rowOff>1344706</xdr:rowOff>
    </xdr:from>
    <xdr:to>
      <xdr:col>4</xdr:col>
      <xdr:colOff>364438</xdr:colOff>
      <xdr:row>5</xdr:row>
      <xdr:rowOff>1066584</xdr:rowOff>
    </xdr:to>
    <xdr:pic>
      <xdr:nvPicPr>
        <xdr:cNvPr id="31" name="Google Shape;453;p24">
          <a:extLst>
            <a:ext uri="{FF2B5EF4-FFF2-40B4-BE49-F238E27FC236}">
              <a16:creationId xmlns:a16="http://schemas.microsoft.com/office/drawing/2014/main" id="{2B6ABA9A-1D2A-76D8-B637-74A12BBB95C0}"/>
            </a:ext>
          </a:extLst>
        </xdr:cNvPr>
        <xdr:cNvPicPr preferRelativeResize="0"/>
      </xdr:nvPicPr>
      <xdr:blipFill>
        <a:blip xmlns:r="http://schemas.openxmlformats.org/officeDocument/2006/relationships" r:embed="rId14">
          <a:alphaModFix/>
        </a:blip>
        <a:stretch>
          <a:fillRect/>
        </a:stretch>
      </xdr:blipFill>
      <xdr:spPr>
        <a:xfrm>
          <a:off x="2353235" y="5972735"/>
          <a:ext cx="4185646" cy="4181820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7</xdr:col>
      <xdr:colOff>287773</xdr:colOff>
      <xdr:row>4</xdr:row>
      <xdr:rowOff>89647</xdr:rowOff>
    </xdr:from>
    <xdr:to>
      <xdr:col>7</xdr:col>
      <xdr:colOff>2783044</xdr:colOff>
      <xdr:row>4</xdr:row>
      <xdr:rowOff>2151529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E5B2568-BA75-BDC5-5836-080EAB1C8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796714" y="6947647"/>
          <a:ext cx="2495271" cy="2061882"/>
        </a:xfrm>
        <a:prstGeom prst="rect">
          <a:avLst/>
        </a:prstGeom>
      </xdr:spPr>
    </xdr:pic>
    <xdr:clientData/>
  </xdr:twoCellAnchor>
  <xdr:twoCellAnchor editAs="oneCell">
    <xdr:from>
      <xdr:col>4</xdr:col>
      <xdr:colOff>261158</xdr:colOff>
      <xdr:row>4</xdr:row>
      <xdr:rowOff>72399</xdr:rowOff>
    </xdr:from>
    <xdr:to>
      <xdr:col>4</xdr:col>
      <xdr:colOff>2777303</xdr:colOff>
      <xdr:row>4</xdr:row>
      <xdr:rowOff>2151530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44D0FAB2-443B-54A3-5747-6CD4D4165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23540" y="6930399"/>
          <a:ext cx="2516145" cy="2079131"/>
        </a:xfrm>
        <a:prstGeom prst="rect">
          <a:avLst/>
        </a:prstGeom>
      </xdr:spPr>
    </xdr:pic>
    <xdr:clientData/>
  </xdr:twoCellAnchor>
  <xdr:twoCellAnchor editAs="oneCell">
    <xdr:from>
      <xdr:col>6</xdr:col>
      <xdr:colOff>336175</xdr:colOff>
      <xdr:row>4</xdr:row>
      <xdr:rowOff>59581</xdr:rowOff>
    </xdr:from>
    <xdr:to>
      <xdr:col>6</xdr:col>
      <xdr:colOff>2756646</xdr:colOff>
      <xdr:row>4</xdr:row>
      <xdr:rowOff>2176952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1C5EB1D-A589-4233-8967-F5A802A80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96263" y="6917581"/>
          <a:ext cx="2420471" cy="2117371"/>
        </a:xfrm>
        <a:prstGeom prst="rect">
          <a:avLst/>
        </a:prstGeom>
      </xdr:spPr>
    </xdr:pic>
    <xdr:clientData/>
  </xdr:twoCellAnchor>
  <xdr:twoCellAnchor editAs="oneCell">
    <xdr:from>
      <xdr:col>5</xdr:col>
      <xdr:colOff>359144</xdr:colOff>
      <xdr:row>4</xdr:row>
      <xdr:rowOff>44953</xdr:rowOff>
    </xdr:from>
    <xdr:to>
      <xdr:col>5</xdr:col>
      <xdr:colOff>2702808</xdr:colOff>
      <xdr:row>4</xdr:row>
      <xdr:rowOff>2095501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A009181-756E-44AC-8B45-82AB8A59A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0379" y="6902953"/>
          <a:ext cx="2343664" cy="2050548"/>
        </a:xfrm>
        <a:prstGeom prst="rect">
          <a:avLst/>
        </a:prstGeom>
      </xdr:spPr>
    </xdr:pic>
    <xdr:clientData/>
  </xdr:twoCellAnchor>
  <xdr:twoCellAnchor editAs="oneCell">
    <xdr:from>
      <xdr:col>2</xdr:col>
      <xdr:colOff>493058</xdr:colOff>
      <xdr:row>4</xdr:row>
      <xdr:rowOff>1232648</xdr:rowOff>
    </xdr:from>
    <xdr:to>
      <xdr:col>4</xdr:col>
      <xdr:colOff>512903</xdr:colOff>
      <xdr:row>6</xdr:row>
      <xdr:rowOff>1230083</xdr:rowOff>
    </xdr:to>
    <xdr:pic>
      <xdr:nvPicPr>
        <xdr:cNvPr id="54" name="Google Shape;526;p26">
          <a:extLst>
            <a:ext uri="{FF2B5EF4-FFF2-40B4-BE49-F238E27FC236}">
              <a16:creationId xmlns:a16="http://schemas.microsoft.com/office/drawing/2014/main" id="{B85F8099-3B21-1B8F-2093-74C209852AFF}"/>
            </a:ext>
          </a:extLst>
        </xdr:cNvPr>
        <xdr:cNvPicPr preferRelativeResize="0"/>
      </xdr:nvPicPr>
      <xdr:blipFill>
        <a:blip xmlns:r="http://schemas.openxmlformats.org/officeDocument/2006/relationships" r:embed="rId19">
          <a:alphaModFix/>
        </a:blip>
        <a:stretch>
          <a:fillRect/>
        </a:stretch>
      </xdr:blipFill>
      <xdr:spPr>
        <a:xfrm>
          <a:off x="2229970" y="8090648"/>
          <a:ext cx="4457376" cy="4457376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3</xdr:col>
      <xdr:colOff>2463728</xdr:colOff>
      <xdr:row>4</xdr:row>
      <xdr:rowOff>1327709</xdr:rowOff>
    </xdr:from>
    <xdr:to>
      <xdr:col>5</xdr:col>
      <xdr:colOff>623398</xdr:colOff>
      <xdr:row>6</xdr:row>
      <xdr:rowOff>1128819</xdr:rowOff>
    </xdr:to>
    <xdr:pic>
      <xdr:nvPicPr>
        <xdr:cNvPr id="55" name="Google Shape;527;p26">
          <a:extLst>
            <a:ext uri="{FF2B5EF4-FFF2-40B4-BE49-F238E27FC236}">
              <a16:creationId xmlns:a16="http://schemas.microsoft.com/office/drawing/2014/main" id="{01A9D7EE-3040-CE84-87C5-C6CCF4ECB69C}"/>
            </a:ext>
          </a:extLst>
        </xdr:cNvPr>
        <xdr:cNvPicPr preferRelativeResize="0"/>
      </xdr:nvPicPr>
      <xdr:blipFill>
        <a:blip xmlns:r="http://schemas.openxmlformats.org/officeDocument/2006/relationships" r:embed="rId20">
          <a:alphaModFix/>
        </a:blip>
        <a:stretch>
          <a:fillRect/>
        </a:stretch>
      </xdr:blipFill>
      <xdr:spPr>
        <a:xfrm>
          <a:off x="5377257" y="8185709"/>
          <a:ext cx="4457376" cy="4261051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2</xdr:col>
      <xdr:colOff>425824</xdr:colOff>
      <xdr:row>5</xdr:row>
      <xdr:rowOff>1277470</xdr:rowOff>
    </xdr:from>
    <xdr:to>
      <xdr:col>4</xdr:col>
      <xdr:colOff>563594</xdr:colOff>
      <xdr:row>7</xdr:row>
      <xdr:rowOff>1162453</xdr:rowOff>
    </xdr:to>
    <xdr:pic>
      <xdr:nvPicPr>
        <xdr:cNvPr id="56" name="Google Shape;581;p27">
          <a:extLst>
            <a:ext uri="{FF2B5EF4-FFF2-40B4-BE49-F238E27FC236}">
              <a16:creationId xmlns:a16="http://schemas.microsoft.com/office/drawing/2014/main" id="{F541D9A8-49AB-FC2E-D397-75CE9AFA845A}"/>
            </a:ext>
          </a:extLst>
        </xdr:cNvPr>
        <xdr:cNvPicPr preferRelativeResize="0"/>
      </xdr:nvPicPr>
      <xdr:blipFill>
        <a:blip xmlns:r="http://schemas.openxmlformats.org/officeDocument/2006/relationships" r:embed="rId21">
          <a:alphaModFix/>
        </a:blip>
        <a:stretch>
          <a:fillRect/>
        </a:stretch>
      </xdr:blipFill>
      <xdr:spPr>
        <a:xfrm>
          <a:off x="2162736" y="10365441"/>
          <a:ext cx="4575301" cy="4344924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3</xdr:col>
      <xdr:colOff>2528376</xdr:colOff>
      <xdr:row>5</xdr:row>
      <xdr:rowOff>1377864</xdr:rowOff>
    </xdr:from>
    <xdr:to>
      <xdr:col>5</xdr:col>
      <xdr:colOff>285271</xdr:colOff>
      <xdr:row>7</xdr:row>
      <xdr:rowOff>972548</xdr:rowOff>
    </xdr:to>
    <xdr:pic>
      <xdr:nvPicPr>
        <xdr:cNvPr id="57" name="Google Shape;582;p27">
          <a:extLst>
            <a:ext uri="{FF2B5EF4-FFF2-40B4-BE49-F238E27FC236}">
              <a16:creationId xmlns:a16="http://schemas.microsoft.com/office/drawing/2014/main" id="{939F449C-4241-F86B-E710-69BBD81B3B9B}"/>
            </a:ext>
          </a:extLst>
        </xdr:cNvPr>
        <xdr:cNvPicPr preferRelativeResize="0"/>
      </xdr:nvPicPr>
      <xdr:blipFill>
        <a:blip xmlns:r="http://schemas.openxmlformats.org/officeDocument/2006/relationships" r:embed="rId22">
          <a:alphaModFix/>
        </a:blip>
        <a:stretch>
          <a:fillRect/>
        </a:stretch>
      </xdr:blipFill>
      <xdr:spPr>
        <a:xfrm>
          <a:off x="5441905" y="10465835"/>
          <a:ext cx="4054601" cy="4054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12485</xdr:colOff>
      <xdr:row>6</xdr:row>
      <xdr:rowOff>1743587</xdr:rowOff>
    </xdr:from>
    <xdr:to>
      <xdr:col>4</xdr:col>
      <xdr:colOff>93431</xdr:colOff>
      <xdr:row>8</xdr:row>
      <xdr:rowOff>513445</xdr:rowOff>
    </xdr:to>
    <xdr:pic>
      <xdr:nvPicPr>
        <xdr:cNvPr id="75" name="Google Shape;583;p27">
          <a:extLst>
            <a:ext uri="{FF2B5EF4-FFF2-40B4-BE49-F238E27FC236}">
              <a16:creationId xmlns:a16="http://schemas.microsoft.com/office/drawing/2014/main" id="{3F60CF84-AF47-ADA8-4B34-7C220D6230AF}"/>
            </a:ext>
          </a:extLst>
        </xdr:cNvPr>
        <xdr:cNvPicPr preferRelativeResize="0"/>
      </xdr:nvPicPr>
      <xdr:blipFill>
        <a:blip xmlns:r="http://schemas.openxmlformats.org/officeDocument/2006/relationships" r:embed="rId23">
          <a:alphaModFix/>
        </a:blip>
        <a:stretch>
          <a:fillRect/>
        </a:stretch>
      </xdr:blipFill>
      <xdr:spPr>
        <a:xfrm>
          <a:off x="2926014" y="13061528"/>
          <a:ext cx="3229799" cy="32297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2887703</xdr:colOff>
      <xdr:row>6</xdr:row>
      <xdr:rowOff>1378325</xdr:rowOff>
    </xdr:from>
    <xdr:to>
      <xdr:col>5</xdr:col>
      <xdr:colOff>294996</xdr:colOff>
      <xdr:row>8</xdr:row>
      <xdr:rowOff>623383</xdr:rowOff>
    </xdr:to>
    <xdr:pic>
      <xdr:nvPicPr>
        <xdr:cNvPr id="73" name="Google Shape;584;p27">
          <a:extLst>
            <a:ext uri="{FF2B5EF4-FFF2-40B4-BE49-F238E27FC236}">
              <a16:creationId xmlns:a16="http://schemas.microsoft.com/office/drawing/2014/main" id="{814DA819-517A-78E6-7137-9C363E09B4C6}"/>
            </a:ext>
          </a:extLst>
        </xdr:cNvPr>
        <xdr:cNvPicPr preferRelativeResize="0"/>
      </xdr:nvPicPr>
      <xdr:blipFill>
        <a:blip xmlns:r="http://schemas.openxmlformats.org/officeDocument/2006/relationships" r:embed="rId24">
          <a:alphaModFix/>
        </a:blip>
        <a:stretch>
          <a:fillRect/>
        </a:stretch>
      </xdr:blipFill>
      <xdr:spPr>
        <a:xfrm>
          <a:off x="5801232" y="12696266"/>
          <a:ext cx="3704999" cy="3704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441095</xdr:colOff>
      <xdr:row>7</xdr:row>
      <xdr:rowOff>81094</xdr:rowOff>
    </xdr:from>
    <xdr:to>
      <xdr:col>5</xdr:col>
      <xdr:colOff>2792188</xdr:colOff>
      <xdr:row>7</xdr:row>
      <xdr:rowOff>2158785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FC1DCD1-A84C-4097-BC54-9B9F24767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330" y="13629006"/>
          <a:ext cx="2351093" cy="2077691"/>
        </a:xfrm>
        <a:prstGeom prst="rect">
          <a:avLst/>
        </a:prstGeom>
      </xdr:spPr>
    </xdr:pic>
    <xdr:clientData/>
  </xdr:twoCellAnchor>
  <xdr:twoCellAnchor editAs="oneCell">
    <xdr:from>
      <xdr:col>6</xdr:col>
      <xdr:colOff>508051</xdr:colOff>
      <xdr:row>7</xdr:row>
      <xdr:rowOff>65408</xdr:rowOff>
    </xdr:from>
    <xdr:to>
      <xdr:col>6</xdr:col>
      <xdr:colOff>2903630</xdr:colOff>
      <xdr:row>7</xdr:row>
      <xdr:rowOff>2127203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F815C96D-4562-4D85-AECC-6212309C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8139" y="13613320"/>
          <a:ext cx="2395579" cy="2061795"/>
        </a:xfrm>
        <a:prstGeom prst="rect">
          <a:avLst/>
        </a:prstGeom>
      </xdr:spPr>
    </xdr:pic>
    <xdr:clientData/>
  </xdr:twoCellAnchor>
  <xdr:twoCellAnchor editAs="oneCell">
    <xdr:from>
      <xdr:col>2</xdr:col>
      <xdr:colOff>536503</xdr:colOff>
      <xdr:row>7</xdr:row>
      <xdr:rowOff>1299882</xdr:rowOff>
    </xdr:from>
    <xdr:to>
      <xdr:col>4</xdr:col>
      <xdr:colOff>725522</xdr:colOff>
      <xdr:row>9</xdr:row>
      <xdr:rowOff>1158216</xdr:rowOff>
    </xdr:to>
    <xdr:pic>
      <xdr:nvPicPr>
        <xdr:cNvPr id="99" name="Google Shape;635;p28">
          <a:extLst>
            <a:ext uri="{FF2B5EF4-FFF2-40B4-BE49-F238E27FC236}">
              <a16:creationId xmlns:a16="http://schemas.microsoft.com/office/drawing/2014/main" id="{55C88D2F-873B-0958-6CD4-3CE7E29F4F10}"/>
            </a:ext>
          </a:extLst>
        </xdr:cNvPr>
        <xdr:cNvPicPr preferRelativeResize="0"/>
      </xdr:nvPicPr>
      <xdr:blipFill>
        <a:blip xmlns:r="http://schemas.openxmlformats.org/officeDocument/2006/relationships" r:embed="rId27">
          <a:alphaModFix/>
        </a:blip>
        <a:stretch>
          <a:fillRect/>
        </a:stretch>
      </xdr:blipFill>
      <xdr:spPr>
        <a:xfrm>
          <a:off x="2407885" y="14847794"/>
          <a:ext cx="4626550" cy="4318275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4</xdr:col>
      <xdr:colOff>2465294</xdr:colOff>
      <xdr:row>7</xdr:row>
      <xdr:rowOff>1278104</xdr:rowOff>
    </xdr:from>
    <xdr:to>
      <xdr:col>6</xdr:col>
      <xdr:colOff>749114</xdr:colOff>
      <xdr:row>9</xdr:row>
      <xdr:rowOff>1203913</xdr:rowOff>
    </xdr:to>
    <xdr:pic>
      <xdr:nvPicPr>
        <xdr:cNvPr id="101" name="Google Shape;637;p28">
          <a:extLst>
            <a:ext uri="{FF2B5EF4-FFF2-40B4-BE49-F238E27FC236}">
              <a16:creationId xmlns:a16="http://schemas.microsoft.com/office/drawing/2014/main" id="{C8BEAB70-7137-273D-83BB-44C5B3E116C2}"/>
            </a:ext>
          </a:extLst>
        </xdr:cNvPr>
        <xdr:cNvPicPr preferRelativeResize="0"/>
      </xdr:nvPicPr>
      <xdr:blipFill>
        <a:blip xmlns:r="http://schemas.openxmlformats.org/officeDocument/2006/relationships" r:embed="rId28">
          <a:alphaModFix/>
        </a:blip>
        <a:stretch>
          <a:fillRect/>
        </a:stretch>
      </xdr:blipFill>
      <xdr:spPr>
        <a:xfrm>
          <a:off x="8774206" y="14826016"/>
          <a:ext cx="4581525" cy="4385750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7</xdr:col>
      <xdr:colOff>370437</xdr:colOff>
      <xdr:row>8</xdr:row>
      <xdr:rowOff>49930</xdr:rowOff>
    </xdr:from>
    <xdr:to>
      <xdr:col>7</xdr:col>
      <xdr:colOff>2751748</xdr:colOff>
      <xdr:row>8</xdr:row>
      <xdr:rowOff>2117911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4D90736D-3AA6-4F22-8CEB-E460FEBB5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5908" y="15827812"/>
          <a:ext cx="2381311" cy="2067981"/>
        </a:xfrm>
        <a:prstGeom prst="rect">
          <a:avLst/>
        </a:prstGeom>
      </xdr:spPr>
    </xdr:pic>
    <xdr:clientData/>
  </xdr:twoCellAnchor>
  <xdr:twoCellAnchor>
    <xdr:from>
      <xdr:col>4</xdr:col>
      <xdr:colOff>383372</xdr:colOff>
      <xdr:row>8</xdr:row>
      <xdr:rowOff>9131</xdr:rowOff>
    </xdr:from>
    <xdr:to>
      <xdr:col>4</xdr:col>
      <xdr:colOff>2879912</xdr:colOff>
      <xdr:row>8</xdr:row>
      <xdr:rowOff>2164956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20D5DE8B-B5AD-4795-A2CE-8B46CD9B5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2284" y="15787013"/>
          <a:ext cx="2496540" cy="2155825"/>
        </a:xfrm>
        <a:prstGeom prst="rect">
          <a:avLst/>
        </a:prstGeom>
      </xdr:spPr>
    </xdr:pic>
    <xdr:clientData/>
  </xdr:twoCellAnchor>
  <xdr:twoCellAnchor>
    <xdr:from>
      <xdr:col>6</xdr:col>
      <xdr:colOff>432938</xdr:colOff>
      <xdr:row>8</xdr:row>
      <xdr:rowOff>88243</xdr:rowOff>
    </xdr:from>
    <xdr:to>
      <xdr:col>6</xdr:col>
      <xdr:colOff>2812675</xdr:colOff>
      <xdr:row>8</xdr:row>
      <xdr:rowOff>2169838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8193075-B097-4D71-A431-23061C3CE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9556" y="15866125"/>
          <a:ext cx="2379737" cy="2081595"/>
        </a:xfrm>
        <a:prstGeom prst="rect">
          <a:avLst/>
        </a:prstGeom>
      </xdr:spPr>
    </xdr:pic>
    <xdr:clientData/>
  </xdr:twoCellAnchor>
  <xdr:twoCellAnchor editAs="oneCell">
    <xdr:from>
      <xdr:col>2</xdr:col>
      <xdr:colOff>593913</xdr:colOff>
      <xdr:row>8</xdr:row>
      <xdr:rowOff>1479177</xdr:rowOff>
    </xdr:from>
    <xdr:to>
      <xdr:col>4</xdr:col>
      <xdr:colOff>401206</xdr:colOff>
      <xdr:row>10</xdr:row>
      <xdr:rowOff>1001511</xdr:rowOff>
    </xdr:to>
    <xdr:pic>
      <xdr:nvPicPr>
        <xdr:cNvPr id="144" name="Google Shape;676;p29">
          <a:extLst>
            <a:ext uri="{FF2B5EF4-FFF2-40B4-BE49-F238E27FC236}">
              <a16:creationId xmlns:a16="http://schemas.microsoft.com/office/drawing/2014/main" id="{2B05A888-BDF3-75E8-0C62-E219F3FE338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2">
          <a:alphaModFix/>
        </a:blip>
        <a:srcRect l="-1380" r="1380"/>
        <a:stretch/>
      </xdr:blipFill>
      <xdr:spPr>
        <a:xfrm>
          <a:off x="2465295" y="17257059"/>
          <a:ext cx="4244824" cy="3982276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5</xdr:col>
      <xdr:colOff>196275</xdr:colOff>
      <xdr:row>9</xdr:row>
      <xdr:rowOff>68999</xdr:rowOff>
    </xdr:from>
    <xdr:to>
      <xdr:col>5</xdr:col>
      <xdr:colOff>2858953</xdr:colOff>
      <xdr:row>9</xdr:row>
      <xdr:rowOff>2140323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1EDFAD5C-E0AD-434D-AE5E-9F48D4DCF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4040" y="18076852"/>
          <a:ext cx="2662678" cy="2071324"/>
        </a:xfrm>
        <a:prstGeom prst="rect">
          <a:avLst/>
        </a:prstGeom>
      </xdr:spPr>
    </xdr:pic>
    <xdr:clientData/>
  </xdr:twoCellAnchor>
  <xdr:twoCellAnchor editAs="oneCell">
    <xdr:from>
      <xdr:col>6</xdr:col>
      <xdr:colOff>283419</xdr:colOff>
      <xdr:row>9</xdr:row>
      <xdr:rowOff>33617</xdr:rowOff>
    </xdr:from>
    <xdr:to>
      <xdr:col>6</xdr:col>
      <xdr:colOff>2779059</xdr:colOff>
      <xdr:row>9</xdr:row>
      <xdr:rowOff>2217302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DC4FE003-301E-4E9F-9C73-666604E9A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0037" y="18041470"/>
          <a:ext cx="2495640" cy="2183685"/>
        </a:xfrm>
        <a:prstGeom prst="rect">
          <a:avLst/>
        </a:prstGeom>
      </xdr:spPr>
    </xdr:pic>
    <xdr:clientData/>
  </xdr:twoCellAnchor>
  <xdr:twoCellAnchor editAs="oneCell">
    <xdr:from>
      <xdr:col>7</xdr:col>
      <xdr:colOff>347385</xdr:colOff>
      <xdr:row>9</xdr:row>
      <xdr:rowOff>63272</xdr:rowOff>
    </xdr:from>
    <xdr:to>
      <xdr:col>7</xdr:col>
      <xdr:colOff>2835089</xdr:colOff>
      <xdr:row>10</xdr:row>
      <xdr:rowOff>3945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EF7BC33B-B150-4E3E-A4EE-2F8B16F7D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02856" y="18071125"/>
          <a:ext cx="2487704" cy="2170644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380999</xdr:colOff>
      <xdr:row>9</xdr:row>
      <xdr:rowOff>123265</xdr:rowOff>
    </xdr:from>
    <xdr:to>
      <xdr:col>4</xdr:col>
      <xdr:colOff>2793804</xdr:colOff>
      <xdr:row>10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C78E96A5-8C7C-437F-AEE6-667D2305F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9911" y="18131118"/>
          <a:ext cx="2412805" cy="2106706"/>
        </a:xfrm>
        <a:prstGeom prst="rect">
          <a:avLst/>
        </a:prstGeom>
      </xdr:spPr>
    </xdr:pic>
    <xdr:clientData/>
  </xdr:twoCellAnchor>
  <xdr:twoCellAnchor>
    <xdr:from>
      <xdr:col>3</xdr:col>
      <xdr:colOff>346716</xdr:colOff>
      <xdr:row>10</xdr:row>
      <xdr:rowOff>109727</xdr:rowOff>
    </xdr:from>
    <xdr:to>
      <xdr:col>3</xdr:col>
      <xdr:colOff>2644589</xdr:colOff>
      <xdr:row>10</xdr:row>
      <xdr:rowOff>2120366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998D9290-8330-4EBB-812C-0E688971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6775" y="20347551"/>
          <a:ext cx="2297873" cy="2010639"/>
        </a:xfrm>
        <a:prstGeom prst="rect">
          <a:avLst/>
        </a:prstGeom>
      </xdr:spPr>
    </xdr:pic>
    <xdr:clientData/>
  </xdr:twoCellAnchor>
  <xdr:twoCellAnchor editAs="oneCell">
    <xdr:from>
      <xdr:col>4</xdr:col>
      <xdr:colOff>234808</xdr:colOff>
      <xdr:row>10</xdr:row>
      <xdr:rowOff>64940</xdr:rowOff>
    </xdr:from>
    <xdr:to>
      <xdr:col>4</xdr:col>
      <xdr:colOff>2700617</xdr:colOff>
      <xdr:row>10</xdr:row>
      <xdr:rowOff>2209869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6D5B4B38-72DD-41AD-82EE-1FDCCE1E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720" y="20302764"/>
          <a:ext cx="2465809" cy="2144929"/>
        </a:xfrm>
        <a:prstGeom prst="rect">
          <a:avLst/>
        </a:prstGeom>
      </xdr:spPr>
    </xdr:pic>
    <xdr:clientData/>
  </xdr:twoCellAnchor>
  <xdr:twoCellAnchor editAs="oneCell">
    <xdr:from>
      <xdr:col>5</xdr:col>
      <xdr:colOff>291353</xdr:colOff>
      <xdr:row>10</xdr:row>
      <xdr:rowOff>22411</xdr:rowOff>
    </xdr:from>
    <xdr:to>
      <xdr:col>5</xdr:col>
      <xdr:colOff>2779059</xdr:colOff>
      <xdr:row>10</xdr:row>
      <xdr:rowOff>2198632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E314173A-A23E-4E99-8383-FDD18D099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9118" y="20260235"/>
          <a:ext cx="2487706" cy="2176221"/>
        </a:xfrm>
        <a:prstGeom prst="rect">
          <a:avLst/>
        </a:prstGeom>
      </xdr:spPr>
    </xdr:pic>
    <xdr:clientData/>
  </xdr:twoCellAnchor>
  <xdr:twoCellAnchor editAs="oneCell">
    <xdr:from>
      <xdr:col>6</xdr:col>
      <xdr:colOff>305044</xdr:colOff>
      <xdr:row>10</xdr:row>
      <xdr:rowOff>70003</xdr:rowOff>
    </xdr:from>
    <xdr:to>
      <xdr:col>6</xdr:col>
      <xdr:colOff>2745441</xdr:colOff>
      <xdr:row>10</xdr:row>
      <xdr:rowOff>2192696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A872B5F6-9487-4084-9046-16774B50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662" y="20307827"/>
          <a:ext cx="2440397" cy="2122693"/>
        </a:xfrm>
        <a:prstGeom prst="rect">
          <a:avLst/>
        </a:prstGeom>
      </xdr:spPr>
    </xdr:pic>
    <xdr:clientData/>
  </xdr:twoCellAnchor>
  <xdr:twoCellAnchor editAs="oneCell">
    <xdr:from>
      <xdr:col>6</xdr:col>
      <xdr:colOff>2532530</xdr:colOff>
      <xdr:row>9</xdr:row>
      <xdr:rowOff>1411942</xdr:rowOff>
    </xdr:from>
    <xdr:to>
      <xdr:col>8</xdr:col>
      <xdr:colOff>567249</xdr:colOff>
      <xdr:row>11</xdr:row>
      <xdr:rowOff>1089775</xdr:rowOff>
    </xdr:to>
    <xdr:pic>
      <xdr:nvPicPr>
        <xdr:cNvPr id="167" name="Google Shape;734;p30">
          <a:extLst>
            <a:ext uri="{FF2B5EF4-FFF2-40B4-BE49-F238E27FC236}">
              <a16:creationId xmlns:a16="http://schemas.microsoft.com/office/drawing/2014/main" id="{FF233BF2-7E3A-F487-26C2-B0F7E9455F35}"/>
            </a:ext>
          </a:extLst>
        </xdr:cNvPr>
        <xdr:cNvPicPr preferRelativeResize="0"/>
      </xdr:nvPicPr>
      <xdr:blipFill>
        <a:blip xmlns:r="http://schemas.openxmlformats.org/officeDocument/2006/relationships" r:embed="rId41">
          <a:alphaModFix/>
        </a:blip>
        <a:stretch>
          <a:fillRect/>
        </a:stretch>
      </xdr:blipFill>
      <xdr:spPr>
        <a:xfrm>
          <a:off x="15139148" y="19419795"/>
          <a:ext cx="4332425" cy="4137774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>
    <xdr:from>
      <xdr:col>3</xdr:col>
      <xdr:colOff>338757</xdr:colOff>
      <xdr:row>11</xdr:row>
      <xdr:rowOff>16926</xdr:rowOff>
    </xdr:from>
    <xdr:to>
      <xdr:col>3</xdr:col>
      <xdr:colOff>2843892</xdr:colOff>
      <xdr:row>11</xdr:row>
      <xdr:rowOff>2208260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C8131BD2-B78F-4593-AEE8-3C81DA44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14" y="22509533"/>
          <a:ext cx="2505135" cy="2191334"/>
        </a:xfrm>
        <a:prstGeom prst="rect">
          <a:avLst/>
        </a:prstGeom>
      </xdr:spPr>
    </xdr:pic>
    <xdr:clientData/>
  </xdr:twoCellAnchor>
  <xdr:twoCellAnchor editAs="oneCell">
    <xdr:from>
      <xdr:col>4</xdr:col>
      <xdr:colOff>368353</xdr:colOff>
      <xdr:row>11</xdr:row>
      <xdr:rowOff>47540</xdr:rowOff>
    </xdr:from>
    <xdr:to>
      <xdr:col>4</xdr:col>
      <xdr:colOff>2871107</xdr:colOff>
      <xdr:row>11</xdr:row>
      <xdr:rowOff>2226510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8B03806-AC1D-402E-815E-C7BF1FEBA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2067" y="22540147"/>
          <a:ext cx="2502754" cy="2178970"/>
        </a:xfrm>
        <a:prstGeom prst="rect">
          <a:avLst/>
        </a:prstGeom>
      </xdr:spPr>
    </xdr:pic>
    <xdr:clientData/>
  </xdr:twoCellAnchor>
  <xdr:twoCellAnchor editAs="oneCell">
    <xdr:from>
      <xdr:col>2</xdr:col>
      <xdr:colOff>585105</xdr:colOff>
      <xdr:row>11</xdr:row>
      <xdr:rowOff>1441281</xdr:rowOff>
    </xdr:from>
    <xdr:to>
      <xdr:col>4</xdr:col>
      <xdr:colOff>734784</xdr:colOff>
      <xdr:row>13</xdr:row>
      <xdr:rowOff>1061356</xdr:rowOff>
    </xdr:to>
    <xdr:pic>
      <xdr:nvPicPr>
        <xdr:cNvPr id="182" name="Google Shape;869;p33">
          <a:extLst>
            <a:ext uri="{FF2B5EF4-FFF2-40B4-BE49-F238E27FC236}">
              <a16:creationId xmlns:a16="http://schemas.microsoft.com/office/drawing/2014/main" id="{2BCBBFB0-FF3D-FC78-B957-7AFD17A70857}"/>
            </a:ext>
          </a:extLst>
        </xdr:cNvPr>
        <xdr:cNvPicPr preferRelativeResize="0"/>
      </xdr:nvPicPr>
      <xdr:blipFill>
        <a:blip xmlns:r="http://schemas.openxmlformats.org/officeDocument/2006/relationships" r:embed="rId44">
          <a:alphaModFix/>
        </a:blip>
        <a:stretch>
          <a:fillRect/>
        </a:stretch>
      </xdr:blipFill>
      <xdr:spPr>
        <a:xfrm>
          <a:off x="2449284" y="23933888"/>
          <a:ext cx="4599215" cy="4083218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3</xdr:col>
      <xdr:colOff>2299607</xdr:colOff>
      <xdr:row>11</xdr:row>
      <xdr:rowOff>1333501</xdr:rowOff>
    </xdr:from>
    <xdr:to>
      <xdr:col>5</xdr:col>
      <xdr:colOff>816429</xdr:colOff>
      <xdr:row>13</xdr:row>
      <xdr:rowOff>1251858</xdr:rowOff>
    </xdr:to>
    <xdr:pic>
      <xdr:nvPicPr>
        <xdr:cNvPr id="183" name="Google Shape;870;p33">
          <a:extLst>
            <a:ext uri="{FF2B5EF4-FFF2-40B4-BE49-F238E27FC236}">
              <a16:creationId xmlns:a16="http://schemas.microsoft.com/office/drawing/2014/main" id="{41FA4A99-1751-E451-C870-A7CB9E95D461}"/>
            </a:ext>
          </a:extLst>
        </xdr:cNvPr>
        <xdr:cNvPicPr preferRelativeResize="0"/>
      </xdr:nvPicPr>
      <xdr:blipFill>
        <a:blip xmlns:r="http://schemas.openxmlformats.org/officeDocument/2006/relationships" r:embed="rId45">
          <a:alphaModFix/>
        </a:blip>
        <a:stretch>
          <a:fillRect/>
        </a:stretch>
      </xdr:blipFill>
      <xdr:spPr>
        <a:xfrm>
          <a:off x="5456464" y="23826108"/>
          <a:ext cx="4830536" cy="4381500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2</xdr:col>
      <xdr:colOff>762000</xdr:colOff>
      <xdr:row>12</xdr:row>
      <xdr:rowOff>1404921</xdr:rowOff>
    </xdr:from>
    <xdr:to>
      <xdr:col>4</xdr:col>
      <xdr:colOff>443564</xdr:colOff>
      <xdr:row>14</xdr:row>
      <xdr:rowOff>1072879</xdr:rowOff>
    </xdr:to>
    <xdr:pic>
      <xdr:nvPicPr>
        <xdr:cNvPr id="184" name="Google Shape;899;p34">
          <a:extLst>
            <a:ext uri="{FF2B5EF4-FFF2-40B4-BE49-F238E27FC236}">
              <a16:creationId xmlns:a16="http://schemas.microsoft.com/office/drawing/2014/main" id="{D30E19C5-EB9C-3C3A-9571-4E0802087EDD}"/>
            </a:ext>
          </a:extLst>
        </xdr:cNvPr>
        <xdr:cNvPicPr preferRelativeResize="0"/>
      </xdr:nvPicPr>
      <xdr:blipFill>
        <a:blip xmlns:r="http://schemas.openxmlformats.org/officeDocument/2006/relationships" r:embed="rId46">
          <a:alphaModFix/>
        </a:blip>
        <a:stretch>
          <a:fillRect/>
        </a:stretch>
      </xdr:blipFill>
      <xdr:spPr>
        <a:xfrm>
          <a:off x="2626179" y="26129100"/>
          <a:ext cx="4131100" cy="4131100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3</xdr:col>
      <xdr:colOff>2614317</xdr:colOff>
      <xdr:row>12</xdr:row>
      <xdr:rowOff>1401535</xdr:rowOff>
    </xdr:from>
    <xdr:to>
      <xdr:col>5</xdr:col>
      <xdr:colOff>492904</xdr:colOff>
      <xdr:row>14</xdr:row>
      <xdr:rowOff>1130694</xdr:rowOff>
    </xdr:to>
    <xdr:pic>
      <xdr:nvPicPr>
        <xdr:cNvPr id="185" name="Google Shape;900;p34">
          <a:extLst>
            <a:ext uri="{FF2B5EF4-FFF2-40B4-BE49-F238E27FC236}">
              <a16:creationId xmlns:a16="http://schemas.microsoft.com/office/drawing/2014/main" id="{382C6BF5-F3E8-F8C9-9D81-0E208CC12D9E}"/>
            </a:ext>
          </a:extLst>
        </xdr:cNvPr>
        <xdr:cNvPicPr preferRelativeResize="0"/>
      </xdr:nvPicPr>
      <xdr:blipFill>
        <a:blip xmlns:r="http://schemas.openxmlformats.org/officeDocument/2006/relationships" r:embed="rId47">
          <a:alphaModFix/>
        </a:blip>
        <a:stretch>
          <a:fillRect/>
        </a:stretch>
      </xdr:blipFill>
      <xdr:spPr>
        <a:xfrm>
          <a:off x="5771174" y="26125714"/>
          <a:ext cx="4192301" cy="4192301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3</xdr:col>
      <xdr:colOff>292173</xdr:colOff>
      <xdr:row>14</xdr:row>
      <xdr:rowOff>79169</xdr:rowOff>
    </xdr:from>
    <xdr:to>
      <xdr:col>3</xdr:col>
      <xdr:colOff>2775857</xdr:colOff>
      <xdr:row>14</xdr:row>
      <xdr:rowOff>2154783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C143B18-E831-7404-0A3C-E9CD6F4EE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49030" y="29266490"/>
          <a:ext cx="2483684" cy="2075614"/>
        </a:xfrm>
        <a:prstGeom prst="rect">
          <a:avLst/>
        </a:prstGeom>
      </xdr:spPr>
    </xdr:pic>
    <xdr:clientData/>
  </xdr:twoCellAnchor>
  <xdr:twoCellAnchor editAs="oneCell">
    <xdr:from>
      <xdr:col>4</xdr:col>
      <xdr:colOff>316361</xdr:colOff>
      <xdr:row>14</xdr:row>
      <xdr:rowOff>54428</xdr:rowOff>
    </xdr:from>
    <xdr:to>
      <xdr:col>4</xdr:col>
      <xdr:colOff>2857500</xdr:colOff>
      <xdr:row>14</xdr:row>
      <xdr:rowOff>2181166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65C76793-D3FE-4ADA-AAE4-A7869396B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630075" y="29241749"/>
          <a:ext cx="2541139" cy="2126738"/>
        </a:xfrm>
        <a:prstGeom prst="rect">
          <a:avLst/>
        </a:prstGeom>
      </xdr:spPr>
    </xdr:pic>
    <xdr:clientData/>
  </xdr:twoCellAnchor>
  <xdr:twoCellAnchor editAs="oneCell">
    <xdr:from>
      <xdr:col>5</xdr:col>
      <xdr:colOff>244929</xdr:colOff>
      <xdr:row>14</xdr:row>
      <xdr:rowOff>70000</xdr:rowOff>
    </xdr:from>
    <xdr:to>
      <xdr:col>5</xdr:col>
      <xdr:colOff>2734539</xdr:colOff>
      <xdr:row>14</xdr:row>
      <xdr:rowOff>2163536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B9A2C3B0-3557-9A44-BBF5-6D42FECE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715500" y="29257321"/>
          <a:ext cx="2489610" cy="2093536"/>
        </a:xfrm>
        <a:prstGeom prst="rect">
          <a:avLst/>
        </a:prstGeom>
      </xdr:spPr>
    </xdr:pic>
    <xdr:clientData/>
  </xdr:twoCellAnchor>
  <xdr:twoCellAnchor editAs="oneCell">
    <xdr:from>
      <xdr:col>5</xdr:col>
      <xdr:colOff>2781458</xdr:colOff>
      <xdr:row>13</xdr:row>
      <xdr:rowOff>1477617</xdr:rowOff>
    </xdr:from>
    <xdr:to>
      <xdr:col>7</xdr:col>
      <xdr:colOff>312965</xdr:colOff>
      <xdr:row>15</xdr:row>
      <xdr:rowOff>966107</xdr:rowOff>
    </xdr:to>
    <xdr:pic>
      <xdr:nvPicPr>
        <xdr:cNvPr id="189" name="Google Shape;943;p35">
          <a:extLst>
            <a:ext uri="{FF2B5EF4-FFF2-40B4-BE49-F238E27FC236}">
              <a16:creationId xmlns:a16="http://schemas.microsoft.com/office/drawing/2014/main" id="{C1A3B004-3051-E2DF-09CA-DB7997BB7E3E}"/>
            </a:ext>
          </a:extLst>
        </xdr:cNvPr>
        <xdr:cNvPicPr preferRelativeResize="0"/>
      </xdr:nvPicPr>
      <xdr:blipFill>
        <a:blip xmlns:r="http://schemas.openxmlformats.org/officeDocument/2006/relationships" r:embed="rId51">
          <a:alphaModFix/>
        </a:blip>
        <a:stretch>
          <a:fillRect/>
        </a:stretch>
      </xdr:blipFill>
      <xdr:spPr>
        <a:xfrm>
          <a:off x="12252029" y="28433367"/>
          <a:ext cx="3845221" cy="395163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693964</xdr:colOff>
      <xdr:row>14</xdr:row>
      <xdr:rowOff>1510393</xdr:rowOff>
    </xdr:from>
    <xdr:to>
      <xdr:col>4</xdr:col>
      <xdr:colOff>473355</xdr:colOff>
      <xdr:row>16</xdr:row>
      <xdr:rowOff>1050826</xdr:rowOff>
    </xdr:to>
    <xdr:pic>
      <xdr:nvPicPr>
        <xdr:cNvPr id="200" name="Google Shape;1028;p37">
          <a:extLst>
            <a:ext uri="{FF2B5EF4-FFF2-40B4-BE49-F238E27FC236}">
              <a16:creationId xmlns:a16="http://schemas.microsoft.com/office/drawing/2014/main" id="{4B70CA9C-1624-C61B-EB3A-78AFB2824BCB}"/>
            </a:ext>
          </a:extLst>
        </xdr:cNvPr>
        <xdr:cNvPicPr preferRelativeResize="0"/>
      </xdr:nvPicPr>
      <xdr:blipFill>
        <a:blip xmlns:r="http://schemas.openxmlformats.org/officeDocument/2006/relationships" r:embed="rId52">
          <a:alphaModFix/>
        </a:blip>
        <a:stretch>
          <a:fillRect/>
        </a:stretch>
      </xdr:blipFill>
      <xdr:spPr>
        <a:xfrm>
          <a:off x="2558143" y="30697714"/>
          <a:ext cx="4228926" cy="4003576"/>
        </a:xfrm>
        <a:prstGeom prst="rect">
          <a:avLst/>
        </a:prstGeom>
        <a:noFill/>
        <a:ln>
          <a:noFill/>
        </a:ln>
        <a:effectLst>
          <a:outerShdw blurRad="57150" dist="19050" dir="5400000" algn="bl" rotWithShape="0">
            <a:srgbClr val="000000">
              <a:alpha val="50000"/>
            </a:srgbClr>
          </a:outerShdw>
        </a:effec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304800</xdr:colOff>
      <xdr:row>15</xdr:row>
      <xdr:rowOff>304800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8785F9DC-176A-2CCD-378F-43B9C39B0274}"/>
            </a:ext>
          </a:extLst>
        </xdr:cNvPr>
        <xdr:cNvSpPr>
          <a:spLocks noChangeAspect="1" noChangeArrowheads="1"/>
        </xdr:cNvSpPr>
      </xdr:nvSpPr>
      <xdr:spPr bwMode="auto">
        <a:xfrm>
          <a:off x="18916650" y="313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299356</xdr:colOff>
      <xdr:row>16</xdr:row>
      <xdr:rowOff>68037</xdr:rowOff>
    </xdr:from>
    <xdr:to>
      <xdr:col>3</xdr:col>
      <xdr:colOff>2748643</xdr:colOff>
      <xdr:row>16</xdr:row>
      <xdr:rowOff>2206603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7C4D74E7-8533-42B6-83C6-4C4521F4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6213" y="33718501"/>
          <a:ext cx="2449287" cy="213856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952500</xdr:colOff>
      <xdr:row>16</xdr:row>
      <xdr:rowOff>1578429</xdr:rowOff>
    </xdr:from>
    <xdr:to>
      <xdr:col>4</xdr:col>
      <xdr:colOff>162290</xdr:colOff>
      <xdr:row>18</xdr:row>
      <xdr:rowOff>774612</xdr:rowOff>
    </xdr:to>
    <xdr:pic>
      <xdr:nvPicPr>
        <xdr:cNvPr id="203" name="Google Shape;1084;p38">
          <a:extLst>
            <a:ext uri="{FF2B5EF4-FFF2-40B4-BE49-F238E27FC236}">
              <a16:creationId xmlns:a16="http://schemas.microsoft.com/office/drawing/2014/main" id="{CFA86277-636D-2AFD-2ABB-384CDCEA9E5A}"/>
            </a:ext>
          </a:extLst>
        </xdr:cNvPr>
        <xdr:cNvPicPr preferRelativeResize="0"/>
      </xdr:nvPicPr>
      <xdr:blipFill>
        <a:blip xmlns:r="http://schemas.openxmlformats.org/officeDocument/2006/relationships" r:embed="rId54">
          <a:alphaModFix/>
        </a:blip>
        <a:stretch>
          <a:fillRect/>
        </a:stretch>
      </xdr:blipFill>
      <xdr:spPr>
        <a:xfrm>
          <a:off x="2816679" y="35228893"/>
          <a:ext cx="3659326" cy="36593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381000</xdr:colOff>
      <xdr:row>18</xdr:row>
      <xdr:rowOff>54429</xdr:rowOff>
    </xdr:from>
    <xdr:to>
      <xdr:col>3</xdr:col>
      <xdr:colOff>2846284</xdr:colOff>
      <xdr:row>18</xdr:row>
      <xdr:rowOff>2217964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78798549-CB4F-493C-ABA8-E14630C3E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57" y="38168036"/>
          <a:ext cx="2465284" cy="2163535"/>
        </a:xfrm>
        <a:prstGeom prst="rect">
          <a:avLst/>
        </a:prstGeom>
      </xdr:spPr>
    </xdr:pic>
    <xdr:clientData/>
  </xdr:twoCellAnchor>
  <xdr:twoCellAnchor editAs="oneCell">
    <xdr:from>
      <xdr:col>4</xdr:col>
      <xdr:colOff>353785</xdr:colOff>
      <xdr:row>18</xdr:row>
      <xdr:rowOff>81642</xdr:rowOff>
    </xdr:from>
    <xdr:to>
      <xdr:col>4</xdr:col>
      <xdr:colOff>2780415</xdr:colOff>
      <xdr:row>18</xdr:row>
      <xdr:rowOff>2204357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5DC75432-1778-E3B3-29F5-410ADC1B8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9" y="38195249"/>
          <a:ext cx="2426630" cy="2122715"/>
        </a:xfrm>
        <a:prstGeom prst="rect">
          <a:avLst/>
        </a:prstGeom>
      </xdr:spPr>
    </xdr:pic>
    <xdr:clientData/>
  </xdr:twoCellAnchor>
  <xdr:twoCellAnchor editAs="oneCell">
    <xdr:from>
      <xdr:col>4</xdr:col>
      <xdr:colOff>2636015</xdr:colOff>
      <xdr:row>17</xdr:row>
      <xdr:rowOff>1319892</xdr:rowOff>
    </xdr:from>
    <xdr:to>
      <xdr:col>6</xdr:col>
      <xdr:colOff>585106</xdr:colOff>
      <xdr:row>21</xdr:row>
      <xdr:rowOff>68036</xdr:rowOff>
    </xdr:to>
    <xdr:pic>
      <xdr:nvPicPr>
        <xdr:cNvPr id="206" name="Google Shape;1141;p39">
          <a:extLst>
            <a:ext uri="{FF2B5EF4-FFF2-40B4-BE49-F238E27FC236}">
              <a16:creationId xmlns:a16="http://schemas.microsoft.com/office/drawing/2014/main" id="{28D4A2E7-9316-BDFF-0D7E-D9A3685D1253}"/>
            </a:ext>
          </a:extLst>
        </xdr:cNvPr>
        <xdr:cNvPicPr preferRelativeResize="0"/>
      </xdr:nvPicPr>
      <xdr:blipFill>
        <a:blip xmlns:r="http://schemas.openxmlformats.org/officeDocument/2006/relationships" r:embed="rId57">
          <a:alphaModFix/>
        </a:blip>
        <a:stretch>
          <a:fillRect/>
        </a:stretch>
      </xdr:blipFill>
      <xdr:spPr>
        <a:xfrm>
          <a:off x="8949729" y="37201928"/>
          <a:ext cx="4262805" cy="41637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2966357</xdr:colOff>
      <xdr:row>17</xdr:row>
      <xdr:rowOff>1146300</xdr:rowOff>
    </xdr:from>
    <xdr:to>
      <xdr:col>8</xdr:col>
      <xdr:colOff>244928</xdr:colOff>
      <xdr:row>20</xdr:row>
      <xdr:rowOff>557893</xdr:rowOff>
    </xdr:to>
    <xdr:pic>
      <xdr:nvPicPr>
        <xdr:cNvPr id="207" name="Google Shape;1143;p39">
          <a:extLst>
            <a:ext uri="{FF2B5EF4-FFF2-40B4-BE49-F238E27FC236}">
              <a16:creationId xmlns:a16="http://schemas.microsoft.com/office/drawing/2014/main" id="{0D526A33-426F-B0E5-1DAA-C9581C2F928F}"/>
            </a:ext>
          </a:extLst>
        </xdr:cNvPr>
        <xdr:cNvPicPr preferRelativeResize="0"/>
      </xdr:nvPicPr>
      <xdr:blipFill>
        <a:blip xmlns:r="http://schemas.openxmlformats.org/officeDocument/2006/relationships" r:embed="rId58">
          <a:alphaModFix/>
        </a:blip>
        <a:stretch>
          <a:fillRect/>
        </a:stretch>
      </xdr:blipFill>
      <xdr:spPr>
        <a:xfrm>
          <a:off x="15593786" y="37028336"/>
          <a:ext cx="3592285" cy="40652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2816679</xdr:colOff>
      <xdr:row>17</xdr:row>
      <xdr:rowOff>1115786</xdr:rowOff>
    </xdr:from>
    <xdr:to>
      <xdr:col>7</xdr:col>
      <xdr:colOff>653143</xdr:colOff>
      <xdr:row>22</xdr:row>
      <xdr:rowOff>95250</xdr:rowOff>
    </xdr:to>
    <xdr:pic>
      <xdr:nvPicPr>
        <xdr:cNvPr id="208" name="Google Shape;1142;p39">
          <a:extLst>
            <a:ext uri="{FF2B5EF4-FFF2-40B4-BE49-F238E27FC236}">
              <a16:creationId xmlns:a16="http://schemas.microsoft.com/office/drawing/2014/main" id="{52E07F8C-A7AD-DAD8-3759-99D06254B27D}"/>
            </a:ext>
          </a:extLst>
        </xdr:cNvPr>
        <xdr:cNvPicPr preferRelativeResize="0"/>
      </xdr:nvPicPr>
      <xdr:blipFill>
        <a:blip xmlns:r="http://schemas.openxmlformats.org/officeDocument/2006/relationships" r:embed="rId59">
          <a:alphaModFix/>
        </a:blip>
        <a:stretch>
          <a:fillRect/>
        </a:stretch>
      </xdr:blipFill>
      <xdr:spPr>
        <a:xfrm>
          <a:off x="12287250" y="36997822"/>
          <a:ext cx="4150178" cy="4585607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1373704D-2C0D-4AF1-9682-F6709B5C5F9A}"/>
            </a:ext>
          </a:extLst>
        </xdr:cNvPr>
        <xdr:cNvSpPr>
          <a:spLocks noChangeAspect="1" noChangeArrowheads="1"/>
        </xdr:cNvSpPr>
      </xdr:nvSpPr>
      <xdr:spPr bwMode="auto">
        <a:xfrm>
          <a:off x="19090821" y="31418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DA54BB3E-A3EB-4F70-B9F4-7ADB4F1ADA08}"/>
            </a:ext>
          </a:extLst>
        </xdr:cNvPr>
        <xdr:cNvSpPr>
          <a:spLocks noChangeAspect="1" noChangeArrowheads="1"/>
        </xdr:cNvSpPr>
      </xdr:nvSpPr>
      <xdr:spPr bwMode="auto">
        <a:xfrm>
          <a:off x="23145750" y="31418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15</xdr:row>
      <xdr:rowOff>0</xdr:rowOff>
    </xdr:from>
    <xdr:ext cx="304800" cy="304800"/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B72A4181-5033-4A65-9A2E-CB957DA963CE}"/>
            </a:ext>
          </a:extLst>
        </xdr:cNvPr>
        <xdr:cNvSpPr>
          <a:spLocks noChangeAspect="1" noChangeArrowheads="1"/>
        </xdr:cNvSpPr>
      </xdr:nvSpPr>
      <xdr:spPr bwMode="auto">
        <a:xfrm>
          <a:off x="25513393" y="3141889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Q_Rashed\Seeds\Rice\Aman\Compile%20of%20Aman%20Target%202026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9">
          <cell r="AG9">
            <v>8288</v>
          </cell>
        </row>
        <row r="14">
          <cell r="AG14">
            <v>13500</v>
          </cell>
        </row>
        <row r="19">
          <cell r="AG19">
            <v>8088</v>
          </cell>
        </row>
        <row r="24">
          <cell r="AG24">
            <v>8054</v>
          </cell>
        </row>
        <row r="29">
          <cell r="AG29">
            <v>4933</v>
          </cell>
        </row>
        <row r="34">
          <cell r="AG34">
            <v>6721</v>
          </cell>
        </row>
        <row r="39">
          <cell r="AG39">
            <v>10720</v>
          </cell>
        </row>
        <row r="44">
          <cell r="AG44">
            <v>4648</v>
          </cell>
        </row>
        <row r="49">
          <cell r="AG49">
            <v>20611</v>
          </cell>
        </row>
        <row r="54">
          <cell r="AG54">
            <v>4843</v>
          </cell>
        </row>
        <row r="59">
          <cell r="AG59">
            <v>3302</v>
          </cell>
        </row>
        <row r="64">
          <cell r="AG64">
            <v>6923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2881-D22F-4947-AE28-2C1CCDB5C466}">
  <dimension ref="A1:J19"/>
  <sheetViews>
    <sheetView showGridLines="0" workbookViewId="0">
      <selection activeCell="I171" sqref="I171"/>
    </sheetView>
  </sheetViews>
  <sheetFormatPr defaultRowHeight="15" x14ac:dyDescent="0.25"/>
  <cols>
    <col min="1" max="1" width="12.140625" bestFit="1" customWidth="1"/>
    <col min="2" max="2" width="13.28515625" bestFit="1" customWidth="1"/>
    <col min="3" max="3" width="22" bestFit="1" customWidth="1"/>
    <col min="4" max="4" width="9" bestFit="1" customWidth="1"/>
    <col min="5" max="5" width="12.5703125" bestFit="1" customWidth="1"/>
  </cols>
  <sheetData>
    <row r="1" spans="1:10" x14ac:dyDescent="0.25">
      <c r="A1" s="1" t="s">
        <v>0</v>
      </c>
      <c r="I1" s="11" t="s">
        <v>111</v>
      </c>
      <c r="J1">
        <v>90</v>
      </c>
    </row>
    <row r="4" spans="1:10" ht="15" customHeight="1" x14ac:dyDescent="0.25">
      <c r="A4" s="59" t="s">
        <v>1</v>
      </c>
      <c r="B4" s="59" t="s">
        <v>2</v>
      </c>
      <c r="C4" s="59" t="s">
        <v>3</v>
      </c>
      <c r="D4" s="56" t="s">
        <v>22</v>
      </c>
      <c r="E4" s="56" t="s">
        <v>112</v>
      </c>
    </row>
    <row r="5" spans="1:10" x14ac:dyDescent="0.25">
      <c r="A5" s="60"/>
      <c r="B5" s="60"/>
      <c r="C5" s="60"/>
      <c r="D5" s="56"/>
      <c r="E5" s="56"/>
    </row>
    <row r="6" spans="1:10" x14ac:dyDescent="0.25">
      <c r="A6" s="61" t="s">
        <v>6</v>
      </c>
      <c r="B6" s="61" t="s">
        <v>7</v>
      </c>
      <c r="C6" s="3" t="s">
        <v>8</v>
      </c>
      <c r="D6" s="7">
        <f>[1]Sheet1!$AG$9</f>
        <v>8288</v>
      </c>
      <c r="E6" s="7">
        <f>D6*$J$1</f>
        <v>745920</v>
      </c>
    </row>
    <row r="7" spans="1:10" x14ac:dyDescent="0.25">
      <c r="A7" s="62"/>
      <c r="B7" s="62"/>
      <c r="C7" s="3" t="s">
        <v>9</v>
      </c>
      <c r="D7" s="7">
        <f>[1]Sheet1!$AG$14</f>
        <v>13500</v>
      </c>
      <c r="E7" s="7">
        <f t="shared" ref="E7:E18" si="0">D7*$J$1</f>
        <v>1215000</v>
      </c>
    </row>
    <row r="8" spans="1:10" x14ac:dyDescent="0.25">
      <c r="A8" s="62"/>
      <c r="B8" s="62"/>
      <c r="C8" s="3" t="s">
        <v>10</v>
      </c>
      <c r="D8" s="7">
        <f>[1]Sheet1!$AG$19</f>
        <v>8088</v>
      </c>
      <c r="E8" s="7">
        <f t="shared" si="0"/>
        <v>727920</v>
      </c>
    </row>
    <row r="9" spans="1:10" x14ac:dyDescent="0.25">
      <c r="A9" s="62"/>
      <c r="B9" s="62"/>
      <c r="C9" s="3" t="s">
        <v>11</v>
      </c>
      <c r="D9" s="7">
        <f>[1]Sheet1!$AG$24</f>
        <v>8054</v>
      </c>
      <c r="E9" s="7">
        <f t="shared" si="0"/>
        <v>724860</v>
      </c>
    </row>
    <row r="10" spans="1:10" x14ac:dyDescent="0.25">
      <c r="A10" s="62"/>
      <c r="B10" s="62"/>
      <c r="C10" s="3" t="s">
        <v>12</v>
      </c>
      <c r="D10" s="7">
        <f>[1]Sheet1!$AG$29</f>
        <v>4933</v>
      </c>
      <c r="E10" s="7">
        <f t="shared" si="0"/>
        <v>443970</v>
      </c>
    </row>
    <row r="11" spans="1:10" x14ac:dyDescent="0.25">
      <c r="A11" s="62"/>
      <c r="B11" s="62"/>
      <c r="C11" s="3" t="s">
        <v>13</v>
      </c>
      <c r="D11" s="7">
        <f>[1]Sheet1!$AG$34</f>
        <v>6721</v>
      </c>
      <c r="E11" s="7">
        <f t="shared" si="0"/>
        <v>604890</v>
      </c>
    </row>
    <row r="12" spans="1:10" x14ac:dyDescent="0.25">
      <c r="A12" s="62"/>
      <c r="B12" s="62"/>
      <c r="C12" s="3" t="s">
        <v>14</v>
      </c>
      <c r="D12" s="7">
        <f>[1]Sheet1!$AG$39</f>
        <v>10720</v>
      </c>
      <c r="E12" s="7">
        <f t="shared" si="0"/>
        <v>964800</v>
      </c>
    </row>
    <row r="13" spans="1:10" x14ac:dyDescent="0.25">
      <c r="A13" s="62"/>
      <c r="B13" s="62"/>
      <c r="C13" s="3" t="s">
        <v>15</v>
      </c>
      <c r="D13" s="7">
        <f>[1]Sheet1!$AG$44</f>
        <v>4648</v>
      </c>
      <c r="E13" s="7">
        <f t="shared" si="0"/>
        <v>418320</v>
      </c>
    </row>
    <row r="14" spans="1:10" x14ac:dyDescent="0.25">
      <c r="A14" s="62"/>
      <c r="B14" s="62"/>
      <c r="C14" s="3" t="s">
        <v>16</v>
      </c>
      <c r="D14" s="7">
        <v>0</v>
      </c>
      <c r="E14" s="7">
        <f t="shared" si="0"/>
        <v>0</v>
      </c>
    </row>
    <row r="15" spans="1:10" x14ac:dyDescent="0.25">
      <c r="A15" s="62"/>
      <c r="B15" s="62"/>
      <c r="C15" s="3" t="s">
        <v>17</v>
      </c>
      <c r="D15" s="7">
        <f>[1]Sheet1!$AG$49</f>
        <v>20611</v>
      </c>
      <c r="E15" s="7">
        <f t="shared" si="0"/>
        <v>1854990</v>
      </c>
    </row>
    <row r="16" spans="1:10" x14ac:dyDescent="0.25">
      <c r="A16" s="62"/>
      <c r="B16" s="62"/>
      <c r="C16" s="3" t="s">
        <v>18</v>
      </c>
      <c r="D16" s="7">
        <f>[1]Sheet1!$AG$54</f>
        <v>4843</v>
      </c>
      <c r="E16" s="7">
        <f t="shared" si="0"/>
        <v>435870</v>
      </c>
    </row>
    <row r="17" spans="1:5" x14ac:dyDescent="0.25">
      <c r="A17" s="62"/>
      <c r="B17" s="62"/>
      <c r="C17" s="3" t="s">
        <v>19</v>
      </c>
      <c r="D17" s="7">
        <f>[1]Sheet1!$AG$59</f>
        <v>3302</v>
      </c>
      <c r="E17" s="7">
        <f t="shared" si="0"/>
        <v>297180</v>
      </c>
    </row>
    <row r="18" spans="1:5" x14ac:dyDescent="0.25">
      <c r="A18" s="62"/>
      <c r="B18" s="62"/>
      <c r="C18" s="3" t="s">
        <v>20</v>
      </c>
      <c r="D18" s="7">
        <f>[1]Sheet1!$AG$64</f>
        <v>6923</v>
      </c>
      <c r="E18" s="7">
        <f t="shared" si="0"/>
        <v>623070</v>
      </c>
    </row>
    <row r="19" spans="1:5" x14ac:dyDescent="0.25">
      <c r="A19" s="57" t="s">
        <v>21</v>
      </c>
      <c r="B19" s="58"/>
      <c r="C19" s="58"/>
      <c r="D19" s="8">
        <f>SUM(D6:D18)</f>
        <v>100631</v>
      </c>
      <c r="E19" s="8">
        <f>SUM(E6:E18)</f>
        <v>9056790</v>
      </c>
    </row>
  </sheetData>
  <mergeCells count="8">
    <mergeCell ref="E4:E5"/>
    <mergeCell ref="A19:C19"/>
    <mergeCell ref="D4:D5"/>
    <mergeCell ref="A4:A5"/>
    <mergeCell ref="B4:B5"/>
    <mergeCell ref="C4:C5"/>
    <mergeCell ref="A6:A18"/>
    <mergeCell ref="B6:B18"/>
  </mergeCells>
  <conditionalFormatting sqref="C4:C5">
    <cfRule type="duplicateValues" dxfId="6" priority="1"/>
  </conditionalFormatting>
  <conditionalFormatting sqref="C19">
    <cfRule type="duplicateValues" dxfId="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9173-1E90-4BF7-B4AD-6294B6912304}">
  <dimension ref="A1:J28"/>
  <sheetViews>
    <sheetView showGridLines="0" workbookViewId="0">
      <selection activeCell="I171" sqref="I171"/>
    </sheetView>
  </sheetViews>
  <sheetFormatPr defaultRowHeight="15" x14ac:dyDescent="0.25"/>
  <cols>
    <col min="1" max="1" width="12.140625" bestFit="1" customWidth="1"/>
    <col min="2" max="2" width="13.28515625" bestFit="1" customWidth="1"/>
    <col min="3" max="3" width="22" bestFit="1" customWidth="1"/>
    <col min="4" max="4" width="12.5703125" customWidth="1"/>
    <col min="5" max="5" width="12.5703125" bestFit="1" customWidth="1"/>
  </cols>
  <sheetData>
    <row r="1" spans="1:10" x14ac:dyDescent="0.25">
      <c r="A1" s="1" t="s">
        <v>0</v>
      </c>
      <c r="I1" s="11" t="s">
        <v>111</v>
      </c>
      <c r="J1">
        <v>90</v>
      </c>
    </row>
    <row r="4" spans="1:10" x14ac:dyDescent="0.25">
      <c r="A4" s="59" t="s">
        <v>1</v>
      </c>
      <c r="B4" s="59" t="s">
        <v>2</v>
      </c>
      <c r="C4" s="68" t="s">
        <v>3</v>
      </c>
      <c r="D4" s="65" t="s">
        <v>22</v>
      </c>
      <c r="E4" s="56" t="s">
        <v>112</v>
      </c>
    </row>
    <row r="5" spans="1:10" x14ac:dyDescent="0.25">
      <c r="A5" s="60"/>
      <c r="B5" s="60"/>
      <c r="C5" s="69"/>
      <c r="D5" s="66"/>
      <c r="E5" s="56"/>
    </row>
    <row r="6" spans="1:10" x14ac:dyDescent="0.25">
      <c r="A6" s="70" t="s">
        <v>6</v>
      </c>
      <c r="B6" s="70" t="s">
        <v>23</v>
      </c>
      <c r="C6" s="10" t="s">
        <v>24</v>
      </c>
      <c r="D6" s="7">
        <v>9500</v>
      </c>
      <c r="E6" s="7">
        <f>D6*$J$1</f>
        <v>855000</v>
      </c>
    </row>
    <row r="7" spans="1:10" x14ac:dyDescent="0.25">
      <c r="A7" s="71"/>
      <c r="B7" s="71"/>
      <c r="C7" s="10" t="s">
        <v>25</v>
      </c>
      <c r="D7" s="7">
        <v>38380</v>
      </c>
      <c r="E7" s="7">
        <f t="shared" ref="E7:E23" si="0">D7*$J$1</f>
        <v>3454200</v>
      </c>
    </row>
    <row r="8" spans="1:10" x14ac:dyDescent="0.25">
      <c r="A8" s="71"/>
      <c r="B8" s="71"/>
      <c r="C8" s="10" t="s">
        <v>26</v>
      </c>
      <c r="D8" s="7">
        <v>44900</v>
      </c>
      <c r="E8" s="7">
        <f t="shared" si="0"/>
        <v>4041000</v>
      </c>
    </row>
    <row r="9" spans="1:10" x14ac:dyDescent="0.25">
      <c r="A9" s="71"/>
      <c r="B9" s="71"/>
      <c r="C9" s="10" t="s">
        <v>27</v>
      </c>
      <c r="D9" s="7">
        <v>11920</v>
      </c>
      <c r="E9" s="7">
        <f t="shared" si="0"/>
        <v>1072800</v>
      </c>
    </row>
    <row r="10" spans="1:10" x14ac:dyDescent="0.25">
      <c r="A10" s="71"/>
      <c r="B10" s="71"/>
      <c r="C10" s="10" t="s">
        <v>28</v>
      </c>
      <c r="D10" s="7">
        <v>41600</v>
      </c>
      <c r="E10" s="7">
        <f t="shared" si="0"/>
        <v>3744000</v>
      </c>
    </row>
    <row r="11" spans="1:10" x14ac:dyDescent="0.25">
      <c r="A11" s="71"/>
      <c r="B11" s="71"/>
      <c r="C11" s="10" t="s">
        <v>15</v>
      </c>
      <c r="D11" s="7">
        <v>10000</v>
      </c>
      <c r="E11" s="7">
        <f t="shared" si="0"/>
        <v>900000</v>
      </c>
    </row>
    <row r="12" spans="1:10" x14ac:dyDescent="0.25">
      <c r="A12" s="71"/>
      <c r="B12" s="71"/>
      <c r="C12" s="10" t="s">
        <v>29</v>
      </c>
      <c r="D12" s="7">
        <v>500</v>
      </c>
      <c r="E12" s="7">
        <f t="shared" si="0"/>
        <v>45000</v>
      </c>
    </row>
    <row r="13" spans="1:10" x14ac:dyDescent="0.25">
      <c r="A13" s="71"/>
      <c r="B13" s="71"/>
      <c r="C13" s="10" t="s">
        <v>30</v>
      </c>
      <c r="D13" s="7">
        <v>25600</v>
      </c>
      <c r="E13" s="7">
        <f t="shared" si="0"/>
        <v>2304000</v>
      </c>
    </row>
    <row r="14" spans="1:10" x14ac:dyDescent="0.25">
      <c r="A14" s="71"/>
      <c r="B14" s="71"/>
      <c r="C14" s="10" t="s">
        <v>31</v>
      </c>
      <c r="D14" s="7">
        <v>11800</v>
      </c>
      <c r="E14" s="7">
        <f t="shared" si="0"/>
        <v>1062000</v>
      </c>
    </row>
    <row r="15" spans="1:10" x14ac:dyDescent="0.25">
      <c r="A15" s="71"/>
      <c r="B15" s="71"/>
      <c r="C15" s="10" t="s">
        <v>32</v>
      </c>
      <c r="D15" s="7">
        <v>6600</v>
      </c>
      <c r="E15" s="7">
        <f t="shared" si="0"/>
        <v>594000</v>
      </c>
    </row>
    <row r="16" spans="1:10" x14ac:dyDescent="0.25">
      <c r="A16" s="71"/>
      <c r="B16" s="71"/>
      <c r="C16" s="10" t="s">
        <v>33</v>
      </c>
      <c r="D16" s="7">
        <v>49500</v>
      </c>
      <c r="E16" s="7">
        <f t="shared" si="0"/>
        <v>4455000</v>
      </c>
    </row>
    <row r="17" spans="1:5" x14ac:dyDescent="0.25">
      <c r="A17" s="71"/>
      <c r="B17" s="71"/>
      <c r="C17" s="10" t="s">
        <v>34</v>
      </c>
      <c r="D17" s="7">
        <v>14800</v>
      </c>
      <c r="E17" s="7">
        <f t="shared" si="0"/>
        <v>1332000</v>
      </c>
    </row>
    <row r="18" spans="1:5" x14ac:dyDescent="0.25">
      <c r="A18" s="71"/>
      <c r="B18" s="71"/>
      <c r="C18" s="10" t="s">
        <v>35</v>
      </c>
      <c r="D18" s="7">
        <v>26500</v>
      </c>
      <c r="E18" s="7">
        <f t="shared" si="0"/>
        <v>2385000</v>
      </c>
    </row>
    <row r="19" spans="1:5" x14ac:dyDescent="0.25">
      <c r="A19" s="71"/>
      <c r="B19" s="71"/>
      <c r="C19" s="10" t="s">
        <v>36</v>
      </c>
      <c r="D19" s="7">
        <v>36620</v>
      </c>
      <c r="E19" s="7">
        <f t="shared" si="0"/>
        <v>3295800</v>
      </c>
    </row>
    <row r="20" spans="1:5" x14ac:dyDescent="0.25">
      <c r="A20" s="72"/>
      <c r="B20" s="72"/>
      <c r="C20" s="10" t="s">
        <v>37</v>
      </c>
      <c r="D20" s="7">
        <v>28540</v>
      </c>
      <c r="E20" s="7">
        <f t="shared" si="0"/>
        <v>2568600</v>
      </c>
    </row>
    <row r="21" spans="1:5" x14ac:dyDescent="0.25">
      <c r="A21" s="63" t="s">
        <v>21</v>
      </c>
      <c r="B21" s="64"/>
      <c r="C21" s="64"/>
      <c r="D21" s="8">
        <v>356760</v>
      </c>
      <c r="E21" s="8">
        <f t="shared" si="0"/>
        <v>32108400</v>
      </c>
    </row>
    <row r="22" spans="1:5" x14ac:dyDescent="0.25">
      <c r="A22" s="3" t="s">
        <v>0</v>
      </c>
      <c r="B22" s="3" t="s">
        <v>38</v>
      </c>
      <c r="C22" s="10" t="s">
        <v>39</v>
      </c>
      <c r="D22" s="7">
        <v>15000</v>
      </c>
      <c r="E22" s="7">
        <f t="shared" si="0"/>
        <v>1350000</v>
      </c>
    </row>
    <row r="23" spans="1:5" x14ac:dyDescent="0.25">
      <c r="A23" s="57" t="s">
        <v>21</v>
      </c>
      <c r="B23" s="58"/>
      <c r="C23" s="58"/>
      <c r="D23" s="8">
        <v>15000</v>
      </c>
      <c r="E23" s="8">
        <f t="shared" si="0"/>
        <v>1350000</v>
      </c>
    </row>
    <row r="25" spans="1:5" x14ac:dyDescent="0.25">
      <c r="A25" s="67" t="s">
        <v>113</v>
      </c>
      <c r="B25" s="67"/>
      <c r="C25" s="67"/>
      <c r="D25" s="8">
        <f ca="1">SUMIF($A$4:$C$23,$A$21,D4:D23)</f>
        <v>371760</v>
      </c>
      <c r="E25" s="8">
        <f ca="1">SUMIF($A$4:$C$23,$A$21,E4:E23)</f>
        <v>33458400</v>
      </c>
    </row>
    <row r="28" spans="1:5" x14ac:dyDescent="0.25">
      <c r="E28" s="18"/>
    </row>
  </sheetData>
  <mergeCells count="10">
    <mergeCell ref="A21:C21"/>
    <mergeCell ref="A23:C23"/>
    <mergeCell ref="D4:D5"/>
    <mergeCell ref="E4:E5"/>
    <mergeCell ref="A25:C25"/>
    <mergeCell ref="A4:A5"/>
    <mergeCell ref="B4:B5"/>
    <mergeCell ref="C4:C5"/>
    <mergeCell ref="A6:A20"/>
    <mergeCell ref="B6:B20"/>
  </mergeCells>
  <conditionalFormatting sqref="C4:C5">
    <cfRule type="duplicateValues" dxfId="4" priority="4"/>
  </conditionalFormatting>
  <conditionalFormatting sqref="C21">
    <cfRule type="duplicateValues" dxfId="3" priority="3"/>
  </conditionalFormatting>
  <conditionalFormatting sqref="C23">
    <cfRule type="duplicateValues" dxfId="2" priority="2"/>
  </conditionalFormatting>
  <conditionalFormatting sqref="C25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66B1-9667-4DC4-A918-15E6B2AB1A2E}">
  <dimension ref="A1:J45"/>
  <sheetViews>
    <sheetView showGridLines="0" workbookViewId="0">
      <pane ySplit="4" topLeftCell="A29" activePane="bottomLeft" state="frozen"/>
      <selection activeCell="I171" sqref="I171"/>
      <selection pane="bottomLeft" activeCell="I171" sqref="I171"/>
    </sheetView>
  </sheetViews>
  <sheetFormatPr defaultRowHeight="15" x14ac:dyDescent="0.25"/>
  <cols>
    <col min="1" max="1" width="18" bestFit="1" customWidth="1"/>
    <col min="2" max="2" width="12.42578125" bestFit="1" customWidth="1"/>
    <col min="3" max="3" width="17.85546875" bestFit="1" customWidth="1"/>
    <col min="4" max="5" width="6.140625" customWidth="1"/>
    <col min="6" max="6" width="11.5703125" bestFit="1" customWidth="1"/>
  </cols>
  <sheetData>
    <row r="1" spans="1:10" x14ac:dyDescent="0.25">
      <c r="A1" s="1" t="s">
        <v>40</v>
      </c>
    </row>
    <row r="2" spans="1:10" x14ac:dyDescent="0.25">
      <c r="A2" s="1" t="s">
        <v>41</v>
      </c>
      <c r="I2" s="11" t="s">
        <v>111</v>
      </c>
      <c r="J2">
        <v>365</v>
      </c>
    </row>
    <row r="4" spans="1:10" x14ac:dyDescent="0.25">
      <c r="A4" s="9" t="s">
        <v>42</v>
      </c>
      <c r="B4" s="9" t="s">
        <v>43</v>
      </c>
      <c r="C4" s="9" t="s">
        <v>44</v>
      </c>
      <c r="D4" s="73" t="s">
        <v>45</v>
      </c>
      <c r="E4" s="73"/>
      <c r="F4" s="11" t="s">
        <v>112</v>
      </c>
    </row>
    <row r="5" spans="1:10" x14ac:dyDescent="0.25">
      <c r="A5" s="74" t="s">
        <v>46</v>
      </c>
      <c r="B5" s="3" t="s">
        <v>47</v>
      </c>
      <c r="C5" s="3" t="s">
        <v>48</v>
      </c>
      <c r="D5" s="75">
        <v>2000</v>
      </c>
      <c r="E5" s="75"/>
      <c r="F5" s="12">
        <f>D5*$J$2</f>
        <v>730000</v>
      </c>
    </row>
    <row r="6" spans="1:10" x14ac:dyDescent="0.25">
      <c r="A6" s="74"/>
      <c r="B6" s="3" t="s">
        <v>49</v>
      </c>
      <c r="C6" s="3" t="s">
        <v>50</v>
      </c>
      <c r="D6" s="75">
        <v>400</v>
      </c>
      <c r="E6" s="75"/>
      <c r="F6" s="12">
        <f t="shared" ref="F6:F41" si="0">D6*$J$2</f>
        <v>146000</v>
      </c>
    </row>
    <row r="7" spans="1:10" x14ac:dyDescent="0.25">
      <c r="A7" s="13" t="s">
        <v>51</v>
      </c>
      <c r="B7" s="13"/>
      <c r="C7" s="13"/>
      <c r="D7" s="76">
        <v>2400</v>
      </c>
      <c r="E7" s="76"/>
      <c r="F7" s="14">
        <f t="shared" si="0"/>
        <v>876000</v>
      </c>
    </row>
    <row r="8" spans="1:10" x14ac:dyDescent="0.25">
      <c r="A8" s="74" t="s">
        <v>52</v>
      </c>
      <c r="B8" s="15" t="s">
        <v>53</v>
      </c>
      <c r="C8" s="15" t="s">
        <v>54</v>
      </c>
      <c r="D8" s="75">
        <v>300</v>
      </c>
      <c r="E8" s="75"/>
      <c r="F8" s="12">
        <f t="shared" si="0"/>
        <v>109500</v>
      </c>
    </row>
    <row r="9" spans="1:10" x14ac:dyDescent="0.25">
      <c r="A9" s="74"/>
      <c r="B9" s="15" t="s">
        <v>55</v>
      </c>
      <c r="C9" s="9"/>
      <c r="D9" s="75">
        <v>0</v>
      </c>
      <c r="E9" s="75"/>
      <c r="F9" s="12">
        <f t="shared" si="0"/>
        <v>0</v>
      </c>
    </row>
    <row r="10" spans="1:10" x14ac:dyDescent="0.25">
      <c r="A10" s="74"/>
      <c r="B10" s="15" t="s">
        <v>56</v>
      </c>
      <c r="C10" s="15" t="s">
        <v>57</v>
      </c>
      <c r="D10" s="75">
        <v>500</v>
      </c>
      <c r="E10" s="75"/>
      <c r="F10" s="12">
        <f t="shared" si="0"/>
        <v>182500</v>
      </c>
    </row>
    <row r="11" spans="1:10" x14ac:dyDescent="0.25">
      <c r="A11" s="74"/>
      <c r="B11" s="15" t="s">
        <v>58</v>
      </c>
      <c r="C11" s="15" t="s">
        <v>59</v>
      </c>
      <c r="D11" s="75">
        <v>1500</v>
      </c>
      <c r="E11" s="75"/>
      <c r="F11" s="12">
        <f t="shared" si="0"/>
        <v>547500</v>
      </c>
    </row>
    <row r="12" spans="1:10" x14ac:dyDescent="0.25">
      <c r="A12" s="74"/>
      <c r="B12" s="15" t="s">
        <v>60</v>
      </c>
      <c r="C12" s="15" t="s">
        <v>61</v>
      </c>
      <c r="D12" s="75">
        <v>500</v>
      </c>
      <c r="E12" s="75"/>
      <c r="F12" s="12">
        <f t="shared" si="0"/>
        <v>182500</v>
      </c>
    </row>
    <row r="13" spans="1:10" x14ac:dyDescent="0.25">
      <c r="A13" s="13" t="s">
        <v>51</v>
      </c>
      <c r="B13" s="13"/>
      <c r="C13" s="13"/>
      <c r="D13" s="76">
        <v>2800</v>
      </c>
      <c r="E13" s="76"/>
      <c r="F13" s="14">
        <f t="shared" si="0"/>
        <v>1022000</v>
      </c>
    </row>
    <row r="14" spans="1:10" x14ac:dyDescent="0.25">
      <c r="A14" s="74" t="s">
        <v>62</v>
      </c>
      <c r="B14" s="15" t="s">
        <v>62</v>
      </c>
      <c r="C14" s="15" t="s">
        <v>63</v>
      </c>
      <c r="D14" s="75">
        <v>3000</v>
      </c>
      <c r="E14" s="75"/>
      <c r="F14" s="12">
        <f t="shared" si="0"/>
        <v>1095000</v>
      </c>
    </row>
    <row r="15" spans="1:10" x14ac:dyDescent="0.25">
      <c r="A15" s="74"/>
      <c r="B15" s="15" t="s">
        <v>64</v>
      </c>
      <c r="C15" s="15" t="s">
        <v>65</v>
      </c>
      <c r="D15" s="75">
        <v>2000</v>
      </c>
      <c r="E15" s="75"/>
      <c r="F15" s="12">
        <f t="shared" si="0"/>
        <v>730000</v>
      </c>
    </row>
    <row r="16" spans="1:10" x14ac:dyDescent="0.25">
      <c r="A16" s="74"/>
      <c r="B16" s="15" t="s">
        <v>66</v>
      </c>
      <c r="C16" s="15" t="s">
        <v>67</v>
      </c>
      <c r="D16" s="75">
        <v>1000</v>
      </c>
      <c r="E16" s="75"/>
      <c r="F16" s="12">
        <f t="shared" si="0"/>
        <v>365000</v>
      </c>
    </row>
    <row r="17" spans="1:6" x14ac:dyDescent="0.25">
      <c r="A17" s="74"/>
      <c r="B17" s="15" t="s">
        <v>68</v>
      </c>
      <c r="C17" s="16"/>
      <c r="D17" s="75">
        <v>0</v>
      </c>
      <c r="E17" s="75"/>
      <c r="F17" s="12">
        <f t="shared" si="0"/>
        <v>0</v>
      </c>
    </row>
    <row r="18" spans="1:6" x14ac:dyDescent="0.25">
      <c r="A18" s="74"/>
      <c r="B18" s="15" t="s">
        <v>69</v>
      </c>
      <c r="C18" s="15" t="s">
        <v>70</v>
      </c>
      <c r="D18" s="75">
        <v>1000</v>
      </c>
      <c r="E18" s="75"/>
      <c r="F18" s="12">
        <f t="shared" si="0"/>
        <v>365000</v>
      </c>
    </row>
    <row r="19" spans="1:6" x14ac:dyDescent="0.25">
      <c r="A19" s="13" t="s">
        <v>51</v>
      </c>
      <c r="B19" s="13"/>
      <c r="C19" s="13"/>
      <c r="D19" s="76">
        <v>7000</v>
      </c>
      <c r="E19" s="76"/>
      <c r="F19" s="14">
        <f t="shared" si="0"/>
        <v>2555000</v>
      </c>
    </row>
    <row r="20" spans="1:6" x14ac:dyDescent="0.25">
      <c r="A20" s="74" t="s">
        <v>71</v>
      </c>
      <c r="B20" s="15" t="s">
        <v>72</v>
      </c>
      <c r="C20" s="15" t="s">
        <v>73</v>
      </c>
      <c r="D20" s="75">
        <v>0</v>
      </c>
      <c r="E20" s="75"/>
      <c r="F20" s="12">
        <f t="shared" si="0"/>
        <v>0</v>
      </c>
    </row>
    <row r="21" spans="1:6" x14ac:dyDescent="0.25">
      <c r="A21" s="74"/>
      <c r="B21" s="15" t="s">
        <v>74</v>
      </c>
      <c r="C21" s="15" t="s">
        <v>75</v>
      </c>
      <c r="D21" s="75">
        <v>10000</v>
      </c>
      <c r="E21" s="75"/>
      <c r="F21" s="12">
        <f t="shared" si="0"/>
        <v>3650000</v>
      </c>
    </row>
    <row r="22" spans="1:6" x14ac:dyDescent="0.25">
      <c r="A22" s="13" t="s">
        <v>51</v>
      </c>
      <c r="B22" s="13"/>
      <c r="C22" s="13"/>
      <c r="D22" s="76">
        <v>10000</v>
      </c>
      <c r="E22" s="76"/>
      <c r="F22" s="14">
        <f t="shared" si="0"/>
        <v>3650000</v>
      </c>
    </row>
    <row r="23" spans="1:6" x14ac:dyDescent="0.25">
      <c r="A23" s="74" t="s">
        <v>76</v>
      </c>
      <c r="B23" s="15" t="s">
        <v>77</v>
      </c>
      <c r="C23" s="16" t="s">
        <v>78</v>
      </c>
      <c r="D23" s="75">
        <v>2000</v>
      </c>
      <c r="E23" s="75"/>
      <c r="F23" s="12">
        <f t="shared" si="0"/>
        <v>730000</v>
      </c>
    </row>
    <row r="24" spans="1:6" x14ac:dyDescent="0.25">
      <c r="A24" s="74"/>
      <c r="B24" s="15" t="s">
        <v>76</v>
      </c>
      <c r="C24" s="16" t="s">
        <v>79</v>
      </c>
      <c r="D24" s="75">
        <v>0</v>
      </c>
      <c r="E24" s="75"/>
      <c r="F24" s="12">
        <f t="shared" si="0"/>
        <v>0</v>
      </c>
    </row>
    <row r="25" spans="1:6" x14ac:dyDescent="0.25">
      <c r="A25" s="13" t="s">
        <v>51</v>
      </c>
      <c r="B25" s="13"/>
      <c r="C25" s="13"/>
      <c r="D25" s="76">
        <v>2000</v>
      </c>
      <c r="E25" s="76"/>
      <c r="F25" s="14">
        <f t="shared" si="0"/>
        <v>730000</v>
      </c>
    </row>
    <row r="26" spans="1:6" x14ac:dyDescent="0.25">
      <c r="A26" s="74" t="s">
        <v>80</v>
      </c>
      <c r="B26" s="15" t="s">
        <v>81</v>
      </c>
      <c r="C26" s="15" t="s">
        <v>82</v>
      </c>
      <c r="D26" s="75">
        <v>3000</v>
      </c>
      <c r="E26" s="75"/>
      <c r="F26" s="12">
        <f t="shared" si="0"/>
        <v>1095000</v>
      </c>
    </row>
    <row r="27" spans="1:6" x14ac:dyDescent="0.25">
      <c r="A27" s="74"/>
      <c r="B27" s="15" t="s">
        <v>83</v>
      </c>
      <c r="C27" s="15" t="s">
        <v>84</v>
      </c>
      <c r="D27" s="75">
        <v>500</v>
      </c>
      <c r="E27" s="75"/>
      <c r="F27" s="12">
        <f t="shared" si="0"/>
        <v>182500</v>
      </c>
    </row>
    <row r="28" spans="1:6" x14ac:dyDescent="0.25">
      <c r="A28" s="74"/>
      <c r="B28" s="15" t="s">
        <v>85</v>
      </c>
      <c r="C28" s="15" t="s">
        <v>86</v>
      </c>
      <c r="D28" s="75">
        <v>500</v>
      </c>
      <c r="E28" s="75"/>
      <c r="F28" s="12">
        <f t="shared" si="0"/>
        <v>182500</v>
      </c>
    </row>
    <row r="29" spans="1:6" x14ac:dyDescent="0.25">
      <c r="A29" s="74"/>
      <c r="B29" s="15" t="s">
        <v>87</v>
      </c>
      <c r="C29" s="16" t="s">
        <v>88</v>
      </c>
      <c r="D29" s="75">
        <v>20000</v>
      </c>
      <c r="E29" s="75"/>
      <c r="F29" s="12">
        <f t="shared" si="0"/>
        <v>7300000</v>
      </c>
    </row>
    <row r="30" spans="1:6" x14ac:dyDescent="0.25">
      <c r="A30" s="13" t="s">
        <v>51</v>
      </c>
      <c r="B30" s="13"/>
      <c r="C30" s="13"/>
      <c r="D30" s="76">
        <v>24000</v>
      </c>
      <c r="E30" s="76"/>
      <c r="F30" s="14">
        <f t="shared" si="0"/>
        <v>8760000</v>
      </c>
    </row>
    <row r="31" spans="1:6" x14ac:dyDescent="0.25">
      <c r="A31" s="74" t="s">
        <v>89</v>
      </c>
      <c r="B31" s="15" t="s">
        <v>89</v>
      </c>
      <c r="C31" s="16" t="s">
        <v>90</v>
      </c>
      <c r="D31" s="75">
        <v>5000</v>
      </c>
      <c r="E31" s="75"/>
      <c r="F31" s="12">
        <f t="shared" si="0"/>
        <v>1825000</v>
      </c>
    </row>
    <row r="32" spans="1:6" x14ac:dyDescent="0.25">
      <c r="A32" s="74"/>
      <c r="B32" s="15" t="s">
        <v>91</v>
      </c>
      <c r="C32" s="15" t="s">
        <v>92</v>
      </c>
      <c r="D32" s="75">
        <v>7000</v>
      </c>
      <c r="E32" s="75"/>
      <c r="F32" s="12">
        <f t="shared" si="0"/>
        <v>2555000</v>
      </c>
    </row>
    <row r="33" spans="1:6" x14ac:dyDescent="0.25">
      <c r="A33" s="74"/>
      <c r="B33" s="16" t="s">
        <v>93</v>
      </c>
      <c r="C33" s="16" t="s">
        <v>94</v>
      </c>
      <c r="D33" s="75">
        <v>2000</v>
      </c>
      <c r="E33" s="75"/>
      <c r="F33" s="12">
        <f t="shared" si="0"/>
        <v>730000</v>
      </c>
    </row>
    <row r="34" spans="1:6" x14ac:dyDescent="0.25">
      <c r="A34" s="74"/>
      <c r="B34" s="15" t="s">
        <v>95</v>
      </c>
      <c r="C34" s="15" t="s">
        <v>96</v>
      </c>
      <c r="D34" s="75">
        <v>2500</v>
      </c>
      <c r="E34" s="75"/>
      <c r="F34" s="12">
        <f t="shared" si="0"/>
        <v>912500</v>
      </c>
    </row>
    <row r="35" spans="1:6" x14ac:dyDescent="0.25">
      <c r="A35" s="74"/>
      <c r="B35" s="15" t="s">
        <v>97</v>
      </c>
      <c r="C35" s="15" t="s">
        <v>98</v>
      </c>
      <c r="D35" s="75">
        <v>500</v>
      </c>
      <c r="E35" s="75"/>
      <c r="F35" s="12">
        <f t="shared" si="0"/>
        <v>182500</v>
      </c>
    </row>
    <row r="36" spans="1:6" x14ac:dyDescent="0.25">
      <c r="A36" s="74"/>
      <c r="B36" s="15" t="s">
        <v>99</v>
      </c>
      <c r="C36" s="16" t="s">
        <v>100</v>
      </c>
      <c r="D36" s="75">
        <v>1000</v>
      </c>
      <c r="E36" s="75"/>
      <c r="F36" s="12">
        <f t="shared" si="0"/>
        <v>365000</v>
      </c>
    </row>
    <row r="37" spans="1:6" x14ac:dyDescent="0.25">
      <c r="A37" s="13" t="s">
        <v>51</v>
      </c>
      <c r="B37" s="13"/>
      <c r="C37" s="13"/>
      <c r="D37" s="76">
        <v>18000</v>
      </c>
      <c r="E37" s="76"/>
      <c r="F37" s="14">
        <f t="shared" si="0"/>
        <v>6570000</v>
      </c>
    </row>
    <row r="38" spans="1:6" x14ac:dyDescent="0.25">
      <c r="A38" s="74" t="s">
        <v>101</v>
      </c>
      <c r="B38" s="15" t="s">
        <v>101</v>
      </c>
      <c r="C38" s="15" t="s">
        <v>102</v>
      </c>
      <c r="D38" s="75">
        <v>7000</v>
      </c>
      <c r="E38" s="75"/>
      <c r="F38" s="12">
        <f t="shared" si="0"/>
        <v>2555000</v>
      </c>
    </row>
    <row r="39" spans="1:6" x14ac:dyDescent="0.25">
      <c r="A39" s="74"/>
      <c r="B39" s="15" t="s">
        <v>103</v>
      </c>
      <c r="C39" s="15" t="s">
        <v>104</v>
      </c>
      <c r="D39" s="75">
        <v>4000</v>
      </c>
      <c r="E39" s="75"/>
      <c r="F39" s="12">
        <f t="shared" si="0"/>
        <v>1460000</v>
      </c>
    </row>
    <row r="40" spans="1:6" x14ac:dyDescent="0.25">
      <c r="A40" s="74"/>
      <c r="B40" s="15" t="s">
        <v>105</v>
      </c>
      <c r="C40" s="15" t="s">
        <v>106</v>
      </c>
      <c r="D40" s="75">
        <v>2000</v>
      </c>
      <c r="E40" s="75"/>
      <c r="F40" s="12">
        <f t="shared" si="0"/>
        <v>730000</v>
      </c>
    </row>
    <row r="41" spans="1:6" x14ac:dyDescent="0.25">
      <c r="A41" s="13" t="s">
        <v>51</v>
      </c>
      <c r="B41" s="13"/>
      <c r="C41" s="13"/>
      <c r="D41" s="76">
        <v>13000</v>
      </c>
      <c r="E41" s="76"/>
      <c r="F41" s="14">
        <f t="shared" si="0"/>
        <v>4745000</v>
      </c>
    </row>
    <row r="42" spans="1:6" x14ac:dyDescent="0.25">
      <c r="D42" s="6"/>
      <c r="E42" s="6"/>
      <c r="F42" s="6"/>
    </row>
    <row r="43" spans="1:6" x14ac:dyDescent="0.25">
      <c r="A43" s="77" t="s">
        <v>107</v>
      </c>
      <c r="B43" s="78"/>
      <c r="C43" s="79"/>
      <c r="D43" s="80">
        <v>79200</v>
      </c>
      <c r="E43" s="80"/>
      <c r="F43" s="17">
        <f>SUMIF($A$5:$A$41,$A$41,F5:F41)</f>
        <v>28908000</v>
      </c>
    </row>
    <row r="45" spans="1:6" x14ac:dyDescent="0.25">
      <c r="F45" s="18"/>
    </row>
  </sheetData>
  <mergeCells count="48">
    <mergeCell ref="A43:C43"/>
    <mergeCell ref="D43:E43"/>
    <mergeCell ref="D37:E37"/>
    <mergeCell ref="A38:A40"/>
    <mergeCell ref="D38:E38"/>
    <mergeCell ref="D39:E39"/>
    <mergeCell ref="D40:E40"/>
    <mergeCell ref="D41:E41"/>
    <mergeCell ref="D30:E30"/>
    <mergeCell ref="A31:A36"/>
    <mergeCell ref="D31:E31"/>
    <mergeCell ref="D32:E32"/>
    <mergeCell ref="D33:E33"/>
    <mergeCell ref="D34:E34"/>
    <mergeCell ref="D35:E35"/>
    <mergeCell ref="D36:E36"/>
    <mergeCell ref="D25:E25"/>
    <mergeCell ref="A26:A29"/>
    <mergeCell ref="D26:E26"/>
    <mergeCell ref="D27:E27"/>
    <mergeCell ref="D28:E28"/>
    <mergeCell ref="D29:E29"/>
    <mergeCell ref="D19:E19"/>
    <mergeCell ref="A20:A21"/>
    <mergeCell ref="D20:E20"/>
    <mergeCell ref="D21:E21"/>
    <mergeCell ref="D22:E22"/>
    <mergeCell ref="A23:A24"/>
    <mergeCell ref="D23:E23"/>
    <mergeCell ref="D24:E24"/>
    <mergeCell ref="D12:E12"/>
    <mergeCell ref="D13:E13"/>
    <mergeCell ref="A14:A18"/>
    <mergeCell ref="D14:E14"/>
    <mergeCell ref="D15:E15"/>
    <mergeCell ref="D16:E16"/>
    <mergeCell ref="D17:E17"/>
    <mergeCell ref="D18:E18"/>
    <mergeCell ref="A8:A12"/>
    <mergeCell ref="D8:E8"/>
    <mergeCell ref="D9:E9"/>
    <mergeCell ref="D10:E10"/>
    <mergeCell ref="D11:E11"/>
    <mergeCell ref="D4:E4"/>
    <mergeCell ref="A5:A6"/>
    <mergeCell ref="D5:E5"/>
    <mergeCell ref="D6:E6"/>
    <mergeCell ref="D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A8AF-272B-4B21-826A-79790D5BBCCF}">
  <dimension ref="A1:J45"/>
  <sheetViews>
    <sheetView showGridLines="0" topLeftCell="A19" workbookViewId="0">
      <selection activeCell="I171" sqref="I171"/>
    </sheetView>
  </sheetViews>
  <sheetFormatPr defaultRowHeight="15" x14ac:dyDescent="0.25"/>
  <cols>
    <col min="1" max="1" width="18" bestFit="1" customWidth="1"/>
    <col min="2" max="2" width="12.42578125" bestFit="1" customWidth="1"/>
    <col min="3" max="3" width="17.85546875" bestFit="1" customWidth="1"/>
    <col min="4" max="5" width="5.85546875" customWidth="1"/>
    <col min="6" max="6" width="11.5703125" bestFit="1" customWidth="1"/>
  </cols>
  <sheetData>
    <row r="1" spans="1:10" x14ac:dyDescent="0.25">
      <c r="A1" s="1" t="s">
        <v>40</v>
      </c>
    </row>
    <row r="2" spans="1:10" x14ac:dyDescent="0.25">
      <c r="A2" s="1" t="s">
        <v>108</v>
      </c>
      <c r="I2" s="11" t="s">
        <v>111</v>
      </c>
      <c r="J2">
        <v>750</v>
      </c>
    </row>
    <row r="4" spans="1:10" x14ac:dyDescent="0.25">
      <c r="A4" s="15" t="s">
        <v>42</v>
      </c>
      <c r="B4" s="15" t="s">
        <v>43</v>
      </c>
      <c r="C4" s="15" t="s">
        <v>44</v>
      </c>
      <c r="D4" s="56" t="s">
        <v>109</v>
      </c>
      <c r="E4" s="73"/>
      <c r="F4" s="11" t="s">
        <v>112</v>
      </c>
    </row>
    <row r="5" spans="1:10" x14ac:dyDescent="0.25">
      <c r="A5" s="74" t="s">
        <v>46</v>
      </c>
      <c r="B5" s="3" t="s">
        <v>47</v>
      </c>
      <c r="C5" s="3" t="s">
        <v>48</v>
      </c>
      <c r="D5" s="75">
        <v>1000</v>
      </c>
      <c r="E5" s="75"/>
      <c r="F5" s="12">
        <f>D5*$J$2</f>
        <v>750000</v>
      </c>
    </row>
    <row r="6" spans="1:10" x14ac:dyDescent="0.25">
      <c r="A6" s="74"/>
      <c r="B6" s="3" t="s">
        <v>49</v>
      </c>
      <c r="C6" s="3" t="s">
        <v>50</v>
      </c>
      <c r="D6" s="75">
        <v>200</v>
      </c>
      <c r="E6" s="75"/>
      <c r="F6" s="12">
        <f t="shared" ref="F6:F41" si="0">D6*$J$2</f>
        <v>150000</v>
      </c>
    </row>
    <row r="7" spans="1:10" x14ac:dyDescent="0.25">
      <c r="A7" s="13" t="s">
        <v>51</v>
      </c>
      <c r="B7" s="13"/>
      <c r="C7" s="13"/>
      <c r="D7" s="76">
        <v>1200</v>
      </c>
      <c r="E7" s="76"/>
      <c r="F7" s="14">
        <f t="shared" si="0"/>
        <v>900000</v>
      </c>
    </row>
    <row r="8" spans="1:10" x14ac:dyDescent="0.25">
      <c r="A8" s="74" t="s">
        <v>52</v>
      </c>
      <c r="B8" s="15" t="s">
        <v>53</v>
      </c>
      <c r="C8" s="15" t="s">
        <v>54</v>
      </c>
      <c r="D8" s="75">
        <v>3000</v>
      </c>
      <c r="E8" s="75"/>
      <c r="F8" s="12">
        <f t="shared" si="0"/>
        <v>2250000</v>
      </c>
    </row>
    <row r="9" spans="1:10" x14ac:dyDescent="0.25">
      <c r="A9" s="74"/>
      <c r="B9" s="15" t="s">
        <v>55</v>
      </c>
      <c r="C9" s="9"/>
      <c r="D9" s="75">
        <v>0</v>
      </c>
      <c r="E9" s="75"/>
      <c r="F9" s="12">
        <f t="shared" si="0"/>
        <v>0</v>
      </c>
    </row>
    <row r="10" spans="1:10" x14ac:dyDescent="0.25">
      <c r="A10" s="74"/>
      <c r="B10" s="15" t="s">
        <v>56</v>
      </c>
      <c r="C10" s="15" t="s">
        <v>57</v>
      </c>
      <c r="D10" s="75">
        <v>5000</v>
      </c>
      <c r="E10" s="75"/>
      <c r="F10" s="12">
        <f t="shared" si="0"/>
        <v>3750000</v>
      </c>
    </row>
    <row r="11" spans="1:10" x14ac:dyDescent="0.25">
      <c r="A11" s="74"/>
      <c r="B11" s="15" t="s">
        <v>58</v>
      </c>
      <c r="C11" s="15" t="s">
        <v>59</v>
      </c>
      <c r="D11" s="75">
        <v>3000</v>
      </c>
      <c r="E11" s="75"/>
      <c r="F11" s="12">
        <f t="shared" si="0"/>
        <v>2250000</v>
      </c>
    </row>
    <row r="12" spans="1:10" x14ac:dyDescent="0.25">
      <c r="A12" s="74"/>
      <c r="B12" s="15" t="s">
        <v>60</v>
      </c>
      <c r="C12" s="15" t="s">
        <v>61</v>
      </c>
      <c r="D12" s="75">
        <v>6000</v>
      </c>
      <c r="E12" s="75"/>
      <c r="F12" s="12">
        <f t="shared" si="0"/>
        <v>4500000</v>
      </c>
    </row>
    <row r="13" spans="1:10" x14ac:dyDescent="0.25">
      <c r="A13" s="13" t="s">
        <v>51</v>
      </c>
      <c r="B13" s="13"/>
      <c r="C13" s="13"/>
      <c r="D13" s="76">
        <v>17000</v>
      </c>
      <c r="E13" s="76"/>
      <c r="F13" s="14">
        <f t="shared" si="0"/>
        <v>12750000</v>
      </c>
    </row>
    <row r="14" spans="1:10" x14ac:dyDescent="0.25">
      <c r="A14" s="74" t="s">
        <v>62</v>
      </c>
      <c r="B14" s="15" t="s">
        <v>62</v>
      </c>
      <c r="C14" s="15" t="s">
        <v>63</v>
      </c>
      <c r="D14" s="75">
        <v>1000</v>
      </c>
      <c r="E14" s="75"/>
      <c r="F14" s="12">
        <f t="shared" si="0"/>
        <v>750000</v>
      </c>
    </row>
    <row r="15" spans="1:10" x14ac:dyDescent="0.25">
      <c r="A15" s="74"/>
      <c r="B15" s="15" t="s">
        <v>64</v>
      </c>
      <c r="C15" s="15" t="s">
        <v>65</v>
      </c>
      <c r="D15" s="75">
        <v>2000</v>
      </c>
      <c r="E15" s="75"/>
      <c r="F15" s="12">
        <f t="shared" si="0"/>
        <v>1500000</v>
      </c>
    </row>
    <row r="16" spans="1:10" x14ac:dyDescent="0.25">
      <c r="A16" s="74"/>
      <c r="B16" s="15" t="s">
        <v>66</v>
      </c>
      <c r="C16" s="15" t="s">
        <v>67</v>
      </c>
      <c r="D16" s="75">
        <v>4000</v>
      </c>
      <c r="E16" s="75"/>
      <c r="F16" s="12">
        <f t="shared" si="0"/>
        <v>3000000</v>
      </c>
    </row>
    <row r="17" spans="1:6" x14ac:dyDescent="0.25">
      <c r="A17" s="74"/>
      <c r="B17" s="15" t="s">
        <v>68</v>
      </c>
      <c r="C17" s="16"/>
      <c r="D17" s="75">
        <v>0</v>
      </c>
      <c r="E17" s="75"/>
      <c r="F17" s="12">
        <f t="shared" si="0"/>
        <v>0</v>
      </c>
    </row>
    <row r="18" spans="1:6" x14ac:dyDescent="0.25">
      <c r="A18" s="74"/>
      <c r="B18" s="15" t="s">
        <v>69</v>
      </c>
      <c r="C18" s="15" t="s">
        <v>70</v>
      </c>
      <c r="D18" s="75">
        <v>0</v>
      </c>
      <c r="E18" s="75"/>
      <c r="F18" s="12">
        <f t="shared" si="0"/>
        <v>0</v>
      </c>
    </row>
    <row r="19" spans="1:6" x14ac:dyDescent="0.25">
      <c r="A19" s="13" t="s">
        <v>51</v>
      </c>
      <c r="B19" s="13"/>
      <c r="C19" s="13"/>
      <c r="D19" s="76">
        <v>7000</v>
      </c>
      <c r="E19" s="76"/>
      <c r="F19" s="14">
        <f t="shared" si="0"/>
        <v>5250000</v>
      </c>
    </row>
    <row r="20" spans="1:6" x14ac:dyDescent="0.25">
      <c r="A20" s="74" t="s">
        <v>71</v>
      </c>
      <c r="B20" s="15" t="s">
        <v>72</v>
      </c>
      <c r="C20" s="15" t="s">
        <v>73</v>
      </c>
      <c r="D20" s="75">
        <v>0</v>
      </c>
      <c r="E20" s="75"/>
      <c r="F20" s="12">
        <f t="shared" si="0"/>
        <v>0</v>
      </c>
    </row>
    <row r="21" spans="1:6" x14ac:dyDescent="0.25">
      <c r="A21" s="74"/>
      <c r="B21" s="15" t="s">
        <v>74</v>
      </c>
      <c r="C21" s="15" t="s">
        <v>75</v>
      </c>
      <c r="D21" s="75">
        <v>0</v>
      </c>
      <c r="E21" s="75"/>
      <c r="F21" s="12">
        <f t="shared" si="0"/>
        <v>0</v>
      </c>
    </row>
    <row r="22" spans="1:6" x14ac:dyDescent="0.25">
      <c r="A22" s="13" t="s">
        <v>51</v>
      </c>
      <c r="B22" s="13"/>
      <c r="C22" s="13"/>
      <c r="D22" s="76">
        <v>0</v>
      </c>
      <c r="E22" s="76"/>
      <c r="F22" s="14">
        <f t="shared" si="0"/>
        <v>0</v>
      </c>
    </row>
    <row r="23" spans="1:6" x14ac:dyDescent="0.25">
      <c r="A23" s="74" t="s">
        <v>76</v>
      </c>
      <c r="B23" s="15" t="s">
        <v>77</v>
      </c>
      <c r="C23" s="16" t="s">
        <v>78</v>
      </c>
      <c r="D23" s="75">
        <v>6000</v>
      </c>
      <c r="E23" s="75"/>
      <c r="F23" s="12">
        <f t="shared" si="0"/>
        <v>4500000</v>
      </c>
    </row>
    <row r="24" spans="1:6" x14ac:dyDescent="0.25">
      <c r="A24" s="74"/>
      <c r="B24" s="15" t="s">
        <v>76</v>
      </c>
      <c r="C24" s="16" t="s">
        <v>79</v>
      </c>
      <c r="D24" s="75">
        <v>3000</v>
      </c>
      <c r="E24" s="75"/>
      <c r="F24" s="12">
        <f t="shared" si="0"/>
        <v>2250000</v>
      </c>
    </row>
    <row r="25" spans="1:6" x14ac:dyDescent="0.25">
      <c r="A25" s="13" t="s">
        <v>51</v>
      </c>
      <c r="B25" s="13"/>
      <c r="C25" s="13"/>
      <c r="D25" s="76">
        <v>9000</v>
      </c>
      <c r="E25" s="76"/>
      <c r="F25" s="14">
        <f t="shared" si="0"/>
        <v>6750000</v>
      </c>
    </row>
    <row r="26" spans="1:6" x14ac:dyDescent="0.25">
      <c r="A26" s="74" t="s">
        <v>80</v>
      </c>
      <c r="B26" s="15" t="s">
        <v>81</v>
      </c>
      <c r="C26" s="15" t="s">
        <v>82</v>
      </c>
      <c r="D26" s="75">
        <v>1000</v>
      </c>
      <c r="E26" s="75"/>
      <c r="F26" s="12">
        <f t="shared" si="0"/>
        <v>750000</v>
      </c>
    </row>
    <row r="27" spans="1:6" x14ac:dyDescent="0.25">
      <c r="A27" s="74"/>
      <c r="B27" s="15" t="s">
        <v>83</v>
      </c>
      <c r="C27" s="15" t="s">
        <v>84</v>
      </c>
      <c r="D27" s="75">
        <v>5000</v>
      </c>
      <c r="E27" s="75"/>
      <c r="F27" s="12">
        <f t="shared" si="0"/>
        <v>3750000</v>
      </c>
    </row>
    <row r="28" spans="1:6" x14ac:dyDescent="0.25">
      <c r="A28" s="74"/>
      <c r="B28" s="15" t="s">
        <v>85</v>
      </c>
      <c r="C28" s="15" t="s">
        <v>86</v>
      </c>
      <c r="D28" s="75">
        <v>350</v>
      </c>
      <c r="E28" s="75"/>
      <c r="F28" s="12">
        <f t="shared" si="0"/>
        <v>262500</v>
      </c>
    </row>
    <row r="29" spans="1:6" x14ac:dyDescent="0.25">
      <c r="A29" s="74"/>
      <c r="B29" s="15" t="s">
        <v>87</v>
      </c>
      <c r="C29" s="16" t="s">
        <v>88</v>
      </c>
      <c r="D29" s="75">
        <v>3000</v>
      </c>
      <c r="E29" s="75"/>
      <c r="F29" s="12">
        <f t="shared" si="0"/>
        <v>2250000</v>
      </c>
    </row>
    <row r="30" spans="1:6" x14ac:dyDescent="0.25">
      <c r="A30" s="13" t="s">
        <v>51</v>
      </c>
      <c r="B30" s="13"/>
      <c r="C30" s="13"/>
      <c r="D30" s="76">
        <v>9350</v>
      </c>
      <c r="E30" s="76"/>
      <c r="F30" s="14">
        <f t="shared" si="0"/>
        <v>7012500</v>
      </c>
    </row>
    <row r="31" spans="1:6" x14ac:dyDescent="0.25">
      <c r="A31" s="74" t="s">
        <v>89</v>
      </c>
      <c r="B31" s="15" t="s">
        <v>89</v>
      </c>
      <c r="C31" s="15" t="s">
        <v>110</v>
      </c>
      <c r="D31" s="75">
        <v>5000</v>
      </c>
      <c r="E31" s="75"/>
      <c r="F31" s="12">
        <f t="shared" si="0"/>
        <v>3750000</v>
      </c>
    </row>
    <row r="32" spans="1:6" x14ac:dyDescent="0.25">
      <c r="A32" s="74"/>
      <c r="B32" s="15" t="s">
        <v>91</v>
      </c>
      <c r="C32" s="15" t="s">
        <v>92</v>
      </c>
      <c r="D32" s="75">
        <v>3500</v>
      </c>
      <c r="E32" s="75"/>
      <c r="F32" s="12">
        <f t="shared" si="0"/>
        <v>2625000</v>
      </c>
    </row>
    <row r="33" spans="1:6" x14ac:dyDescent="0.25">
      <c r="A33" s="74"/>
      <c r="B33" s="16" t="s">
        <v>93</v>
      </c>
      <c r="C33" s="16" t="s">
        <v>94</v>
      </c>
      <c r="D33" s="75">
        <v>4000</v>
      </c>
      <c r="E33" s="75"/>
      <c r="F33" s="12">
        <f t="shared" si="0"/>
        <v>3000000</v>
      </c>
    </row>
    <row r="34" spans="1:6" x14ac:dyDescent="0.25">
      <c r="A34" s="74"/>
      <c r="B34" s="15" t="s">
        <v>95</v>
      </c>
      <c r="C34" s="15" t="s">
        <v>96</v>
      </c>
      <c r="D34" s="75">
        <v>500</v>
      </c>
      <c r="E34" s="75"/>
      <c r="F34" s="12">
        <f t="shared" si="0"/>
        <v>375000</v>
      </c>
    </row>
    <row r="35" spans="1:6" x14ac:dyDescent="0.25">
      <c r="A35" s="74"/>
      <c r="B35" s="15" t="s">
        <v>97</v>
      </c>
      <c r="C35" s="15" t="s">
        <v>98</v>
      </c>
      <c r="D35" s="75">
        <v>400</v>
      </c>
      <c r="E35" s="75"/>
      <c r="F35" s="12">
        <f t="shared" si="0"/>
        <v>300000</v>
      </c>
    </row>
    <row r="36" spans="1:6" x14ac:dyDescent="0.25">
      <c r="A36" s="74"/>
      <c r="B36" s="15" t="s">
        <v>99</v>
      </c>
      <c r="C36" s="16" t="s">
        <v>100</v>
      </c>
      <c r="D36" s="75">
        <v>5000</v>
      </c>
      <c r="E36" s="75"/>
      <c r="F36" s="12">
        <f t="shared" si="0"/>
        <v>3750000</v>
      </c>
    </row>
    <row r="37" spans="1:6" x14ac:dyDescent="0.25">
      <c r="A37" s="13" t="s">
        <v>51</v>
      </c>
      <c r="B37" s="13"/>
      <c r="C37" s="13"/>
      <c r="D37" s="76">
        <v>18400</v>
      </c>
      <c r="E37" s="76"/>
      <c r="F37" s="14">
        <f t="shared" si="0"/>
        <v>13800000</v>
      </c>
    </row>
    <row r="38" spans="1:6" x14ac:dyDescent="0.25">
      <c r="A38" s="74" t="s">
        <v>101</v>
      </c>
      <c r="B38" s="15" t="s">
        <v>101</v>
      </c>
      <c r="C38" s="15" t="s">
        <v>102</v>
      </c>
      <c r="D38" s="75">
        <v>10000</v>
      </c>
      <c r="E38" s="75"/>
      <c r="F38" s="12">
        <f t="shared" si="0"/>
        <v>7500000</v>
      </c>
    </row>
    <row r="39" spans="1:6" x14ac:dyDescent="0.25">
      <c r="A39" s="74"/>
      <c r="B39" s="15" t="s">
        <v>103</v>
      </c>
      <c r="C39" s="15" t="s">
        <v>104</v>
      </c>
      <c r="D39" s="75">
        <v>7000</v>
      </c>
      <c r="E39" s="75"/>
      <c r="F39" s="12">
        <f t="shared" si="0"/>
        <v>5250000</v>
      </c>
    </row>
    <row r="40" spans="1:6" x14ac:dyDescent="0.25">
      <c r="A40" s="74"/>
      <c r="B40" s="15" t="s">
        <v>105</v>
      </c>
      <c r="C40" s="15" t="s">
        <v>106</v>
      </c>
      <c r="D40" s="75">
        <v>9000</v>
      </c>
      <c r="E40" s="75"/>
      <c r="F40" s="12">
        <f t="shared" si="0"/>
        <v>6750000</v>
      </c>
    </row>
    <row r="41" spans="1:6" x14ac:dyDescent="0.25">
      <c r="A41" s="13" t="s">
        <v>51</v>
      </c>
      <c r="B41" s="13"/>
      <c r="C41" s="13"/>
      <c r="D41" s="76">
        <v>26000</v>
      </c>
      <c r="E41" s="76"/>
      <c r="F41" s="14">
        <f t="shared" si="0"/>
        <v>19500000</v>
      </c>
    </row>
    <row r="42" spans="1:6" x14ac:dyDescent="0.25">
      <c r="D42" s="6"/>
      <c r="E42" s="6"/>
      <c r="F42" s="6"/>
    </row>
    <row r="43" spans="1:6" x14ac:dyDescent="0.25">
      <c r="A43" s="77" t="s">
        <v>107</v>
      </c>
      <c r="B43" s="78"/>
      <c r="C43" s="79"/>
      <c r="D43" s="80">
        <v>87950</v>
      </c>
      <c r="E43" s="80"/>
      <c r="F43" s="17">
        <f>SUMIF($A$5:$A$41,$A$41,F5:F41)</f>
        <v>65962500</v>
      </c>
    </row>
    <row r="45" spans="1:6" x14ac:dyDescent="0.25">
      <c r="F45" s="18"/>
    </row>
  </sheetData>
  <mergeCells count="48">
    <mergeCell ref="A43:C43"/>
    <mergeCell ref="D43:E43"/>
    <mergeCell ref="D37:E37"/>
    <mergeCell ref="A38:A40"/>
    <mergeCell ref="D38:E38"/>
    <mergeCell ref="D39:E39"/>
    <mergeCell ref="D40:E40"/>
    <mergeCell ref="D41:E41"/>
    <mergeCell ref="D30:E30"/>
    <mergeCell ref="A31:A36"/>
    <mergeCell ref="D31:E31"/>
    <mergeCell ref="D32:E32"/>
    <mergeCell ref="D33:E33"/>
    <mergeCell ref="D34:E34"/>
    <mergeCell ref="D35:E35"/>
    <mergeCell ref="D36:E36"/>
    <mergeCell ref="D25:E25"/>
    <mergeCell ref="A26:A29"/>
    <mergeCell ref="D26:E26"/>
    <mergeCell ref="D27:E27"/>
    <mergeCell ref="D28:E28"/>
    <mergeCell ref="D29:E29"/>
    <mergeCell ref="D19:E19"/>
    <mergeCell ref="A20:A21"/>
    <mergeCell ref="D20:E20"/>
    <mergeCell ref="D21:E21"/>
    <mergeCell ref="D22:E22"/>
    <mergeCell ref="A23:A24"/>
    <mergeCell ref="D23:E23"/>
    <mergeCell ref="D24:E24"/>
    <mergeCell ref="D12:E12"/>
    <mergeCell ref="D13:E13"/>
    <mergeCell ref="A14:A18"/>
    <mergeCell ref="D14:E14"/>
    <mergeCell ref="D15:E15"/>
    <mergeCell ref="D16:E16"/>
    <mergeCell ref="D17:E17"/>
    <mergeCell ref="D18:E18"/>
    <mergeCell ref="A8:A12"/>
    <mergeCell ref="D8:E8"/>
    <mergeCell ref="D9:E9"/>
    <mergeCell ref="D10:E10"/>
    <mergeCell ref="D11:E11"/>
    <mergeCell ref="D4:E4"/>
    <mergeCell ref="A5:A6"/>
    <mergeCell ref="D5:E5"/>
    <mergeCell ref="D6:E6"/>
    <mergeCell ref="D7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0626-F9BD-44B9-ABE3-2D9DB64D36EF}">
  <dimension ref="A1:I174"/>
  <sheetViews>
    <sheetView showGridLines="0" topLeftCell="A148" workbookViewId="0">
      <selection activeCell="I174" sqref="I174"/>
    </sheetView>
  </sheetViews>
  <sheetFormatPr defaultRowHeight="15" x14ac:dyDescent="0.25"/>
  <cols>
    <col min="1" max="1" width="39.42578125" style="2" bestFit="1" customWidth="1"/>
    <col min="2" max="2" width="13.7109375" style="2" bestFit="1" customWidth="1"/>
    <col min="3" max="3" width="49.7109375" style="20" bestFit="1" customWidth="1"/>
    <col min="4" max="4" width="9" style="2" bestFit="1" customWidth="1"/>
    <col min="5" max="5" width="5.7109375" style="2" bestFit="1" customWidth="1"/>
    <col min="6" max="6" width="15.7109375" style="2" bestFit="1" customWidth="1"/>
    <col min="7" max="7" width="10.5703125" style="2" bestFit="1" customWidth="1"/>
    <col min="8" max="8" width="9.5703125" style="2" bestFit="1" customWidth="1"/>
    <col min="9" max="9" width="14.28515625" style="2" bestFit="1" customWidth="1"/>
  </cols>
  <sheetData>
    <row r="1" spans="1:9" x14ac:dyDescent="0.25">
      <c r="A1" t="s">
        <v>114</v>
      </c>
      <c r="B1"/>
      <c r="C1"/>
      <c r="D1"/>
      <c r="E1"/>
    </row>
    <row r="2" spans="1:9" x14ac:dyDescent="0.25">
      <c r="A2" t="s">
        <v>115</v>
      </c>
      <c r="B2"/>
      <c r="C2"/>
      <c r="D2"/>
      <c r="E2"/>
    </row>
    <row r="3" spans="1:9" x14ac:dyDescent="0.25">
      <c r="A3" t="s">
        <v>116</v>
      </c>
      <c r="B3"/>
      <c r="C3"/>
      <c r="D3"/>
      <c r="E3"/>
    </row>
    <row r="5" spans="1:9" ht="30" customHeight="1" x14ac:dyDescent="0.25">
      <c r="A5" s="59" t="s">
        <v>1</v>
      </c>
      <c r="B5" s="59" t="s">
        <v>2</v>
      </c>
      <c r="C5" s="59" t="s">
        <v>3</v>
      </c>
      <c r="D5" s="59" t="s">
        <v>4</v>
      </c>
      <c r="E5" s="59" t="s">
        <v>5</v>
      </c>
      <c r="F5" s="93" t="s">
        <v>367</v>
      </c>
      <c r="G5" s="93" t="s">
        <v>368</v>
      </c>
      <c r="H5" s="94" t="s">
        <v>369</v>
      </c>
      <c r="I5" s="94" t="s">
        <v>370</v>
      </c>
    </row>
    <row r="6" spans="1:9" x14ac:dyDescent="0.25">
      <c r="A6" s="60"/>
      <c r="B6" s="60"/>
      <c r="C6" s="60"/>
      <c r="D6" s="88"/>
      <c r="E6" s="88"/>
      <c r="F6" s="93"/>
      <c r="G6" s="93"/>
      <c r="H6" s="94"/>
      <c r="I6" s="94"/>
    </row>
    <row r="7" spans="1:9" x14ac:dyDescent="0.25">
      <c r="A7" s="81" t="s">
        <v>117</v>
      </c>
      <c r="B7" s="84" t="s">
        <v>118</v>
      </c>
      <c r="C7" s="22" t="s">
        <v>119</v>
      </c>
      <c r="D7" s="23">
        <v>10</v>
      </c>
      <c r="E7" s="23" t="s">
        <v>120</v>
      </c>
      <c r="F7" s="38">
        <v>50</v>
      </c>
      <c r="G7" s="38">
        <v>5000</v>
      </c>
      <c r="H7" s="38">
        <v>180</v>
      </c>
      <c r="I7" s="45">
        <v>900000</v>
      </c>
    </row>
    <row r="8" spans="1:9" x14ac:dyDescent="0.25">
      <c r="A8" s="82"/>
      <c r="B8" s="84"/>
      <c r="C8" s="22" t="s">
        <v>121</v>
      </c>
      <c r="D8" s="23">
        <v>20</v>
      </c>
      <c r="E8" s="23" t="s">
        <v>120</v>
      </c>
      <c r="F8" s="38">
        <v>2</v>
      </c>
      <c r="G8" s="38">
        <v>100</v>
      </c>
      <c r="H8" s="38">
        <v>350</v>
      </c>
      <c r="I8" s="45">
        <v>35000</v>
      </c>
    </row>
    <row r="9" spans="1:9" x14ac:dyDescent="0.25">
      <c r="A9" s="82"/>
      <c r="B9" s="85" t="s">
        <v>122</v>
      </c>
      <c r="C9" s="22" t="s">
        <v>123</v>
      </c>
      <c r="D9" s="4">
        <v>5</v>
      </c>
      <c r="E9" s="4" t="s">
        <v>120</v>
      </c>
      <c r="F9" s="38">
        <v>0</v>
      </c>
      <c r="G9" s="38">
        <v>0</v>
      </c>
      <c r="H9" s="38"/>
      <c r="I9" s="45">
        <v>0</v>
      </c>
    </row>
    <row r="10" spans="1:9" x14ac:dyDescent="0.25">
      <c r="A10" s="82"/>
      <c r="B10" s="86"/>
      <c r="C10" s="22" t="s">
        <v>124</v>
      </c>
      <c r="D10" s="23">
        <v>10</v>
      </c>
      <c r="E10" s="23" t="s">
        <v>120</v>
      </c>
      <c r="F10" s="38">
        <v>7</v>
      </c>
      <c r="G10" s="38">
        <v>700</v>
      </c>
      <c r="H10" s="38">
        <v>155</v>
      </c>
      <c r="I10" s="45">
        <v>108500</v>
      </c>
    </row>
    <row r="11" spans="1:9" x14ac:dyDescent="0.25">
      <c r="A11" s="82"/>
      <c r="B11" s="87"/>
      <c r="C11" s="22" t="s">
        <v>125</v>
      </c>
      <c r="D11" s="23">
        <v>20</v>
      </c>
      <c r="E11" s="23" t="s">
        <v>120</v>
      </c>
      <c r="F11" s="38">
        <v>2</v>
      </c>
      <c r="G11" s="38">
        <v>100</v>
      </c>
      <c r="H11" s="38">
        <v>300</v>
      </c>
      <c r="I11" s="45">
        <v>30000</v>
      </c>
    </row>
    <row r="12" spans="1:9" x14ac:dyDescent="0.25">
      <c r="A12" s="82"/>
      <c r="B12" s="84" t="s">
        <v>126</v>
      </c>
      <c r="C12" s="22" t="s">
        <v>127</v>
      </c>
      <c r="D12" s="4">
        <v>5</v>
      </c>
      <c r="E12" s="4" t="s">
        <v>120</v>
      </c>
      <c r="F12" s="38">
        <v>5.8</v>
      </c>
      <c r="G12" s="38">
        <v>1160</v>
      </c>
      <c r="H12" s="38">
        <v>100</v>
      </c>
      <c r="I12" s="45">
        <v>116000</v>
      </c>
    </row>
    <row r="13" spans="1:9" x14ac:dyDescent="0.25">
      <c r="A13" s="82"/>
      <c r="B13" s="84"/>
      <c r="C13" s="22" t="s">
        <v>128</v>
      </c>
      <c r="D13" s="4">
        <v>10</v>
      </c>
      <c r="E13" s="4" t="s">
        <v>120</v>
      </c>
      <c r="F13" s="38">
        <v>114</v>
      </c>
      <c r="G13" s="38">
        <v>11400</v>
      </c>
      <c r="H13" s="38">
        <v>190</v>
      </c>
      <c r="I13" s="45">
        <v>2166000</v>
      </c>
    </row>
    <row r="14" spans="1:9" x14ac:dyDescent="0.25">
      <c r="A14" s="82"/>
      <c r="B14" s="84"/>
      <c r="C14" s="22" t="s">
        <v>129</v>
      </c>
      <c r="D14" s="4">
        <v>20</v>
      </c>
      <c r="E14" s="4" t="s">
        <v>120</v>
      </c>
      <c r="F14" s="38">
        <v>83.2</v>
      </c>
      <c r="G14" s="38">
        <v>4160</v>
      </c>
      <c r="H14" s="38">
        <v>360</v>
      </c>
      <c r="I14" s="45">
        <v>1497600</v>
      </c>
    </row>
    <row r="15" spans="1:9" x14ac:dyDescent="0.25">
      <c r="A15" s="82"/>
      <c r="B15" s="21" t="s">
        <v>130</v>
      </c>
      <c r="C15" s="22" t="s">
        <v>131</v>
      </c>
      <c r="D15" s="4">
        <v>10</v>
      </c>
      <c r="E15" s="4" t="s">
        <v>120</v>
      </c>
      <c r="F15" s="38">
        <v>5</v>
      </c>
      <c r="G15" s="38">
        <v>500</v>
      </c>
      <c r="H15" s="38">
        <v>220</v>
      </c>
      <c r="I15" s="45">
        <v>110000</v>
      </c>
    </row>
    <row r="16" spans="1:9" x14ac:dyDescent="0.25">
      <c r="A16" s="82"/>
      <c r="B16" s="21" t="s">
        <v>132</v>
      </c>
      <c r="C16" s="24" t="s">
        <v>133</v>
      </c>
      <c r="D16" s="4">
        <v>10</v>
      </c>
      <c r="E16" s="4" t="s">
        <v>120</v>
      </c>
      <c r="F16" s="38">
        <v>8.5</v>
      </c>
      <c r="G16" s="38">
        <v>850</v>
      </c>
      <c r="H16" s="38">
        <v>180</v>
      </c>
      <c r="I16" s="45">
        <v>153000</v>
      </c>
    </row>
    <row r="17" spans="1:9" x14ac:dyDescent="0.25">
      <c r="A17" s="82"/>
      <c r="B17" s="21" t="s">
        <v>134</v>
      </c>
      <c r="C17" s="25" t="s">
        <v>135</v>
      </c>
      <c r="D17" s="4">
        <v>10</v>
      </c>
      <c r="E17" s="4" t="s">
        <v>120</v>
      </c>
      <c r="F17" s="38">
        <v>7</v>
      </c>
      <c r="G17" s="38">
        <v>700</v>
      </c>
      <c r="H17" s="38">
        <v>185</v>
      </c>
      <c r="I17" s="45">
        <v>129500</v>
      </c>
    </row>
    <row r="18" spans="1:9" x14ac:dyDescent="0.25">
      <c r="A18" s="82"/>
      <c r="B18" s="21" t="s">
        <v>136</v>
      </c>
      <c r="C18" s="24" t="s">
        <v>137</v>
      </c>
      <c r="D18" s="4">
        <v>10</v>
      </c>
      <c r="E18" s="4" t="s">
        <v>120</v>
      </c>
      <c r="F18" s="38">
        <v>3</v>
      </c>
      <c r="G18" s="38">
        <v>300</v>
      </c>
      <c r="H18" s="38">
        <v>190</v>
      </c>
      <c r="I18" s="45">
        <v>57000</v>
      </c>
    </row>
    <row r="19" spans="1:9" x14ac:dyDescent="0.25">
      <c r="A19" s="82"/>
      <c r="B19" s="21" t="s">
        <v>138</v>
      </c>
      <c r="C19" s="24" t="s">
        <v>139</v>
      </c>
      <c r="D19" s="4">
        <v>10</v>
      </c>
      <c r="E19" s="4" t="s">
        <v>120</v>
      </c>
      <c r="F19" s="38">
        <v>14</v>
      </c>
      <c r="G19" s="38">
        <v>1400</v>
      </c>
      <c r="H19" s="38">
        <v>190</v>
      </c>
      <c r="I19" s="45">
        <v>266000</v>
      </c>
    </row>
    <row r="20" spans="1:9" x14ac:dyDescent="0.25">
      <c r="A20" s="83"/>
      <c r="B20" s="21" t="s">
        <v>140</v>
      </c>
      <c r="C20" s="24" t="s">
        <v>141</v>
      </c>
      <c r="D20" s="4">
        <v>10</v>
      </c>
      <c r="E20" s="4" t="s">
        <v>120</v>
      </c>
      <c r="F20" s="38">
        <v>5</v>
      </c>
      <c r="G20" s="38">
        <v>500</v>
      </c>
      <c r="H20" s="38">
        <v>190</v>
      </c>
      <c r="I20" s="45">
        <v>95000</v>
      </c>
    </row>
    <row r="21" spans="1:9" x14ac:dyDescent="0.25">
      <c r="A21" s="26" t="s">
        <v>21</v>
      </c>
      <c r="B21" s="27"/>
      <c r="C21" s="28"/>
      <c r="D21" s="27"/>
      <c r="E21" s="29"/>
      <c r="F21" s="39">
        <v>306.5</v>
      </c>
      <c r="G21" s="41"/>
      <c r="H21" s="39"/>
      <c r="I21" s="46">
        <f>SUM(I7:I20)</f>
        <v>5663600</v>
      </c>
    </row>
    <row r="22" spans="1:9" x14ac:dyDescent="0.25">
      <c r="A22" s="81" t="s">
        <v>142</v>
      </c>
      <c r="B22" s="84" t="s">
        <v>143</v>
      </c>
      <c r="C22" s="30" t="s">
        <v>144</v>
      </c>
      <c r="D22" s="4">
        <v>5</v>
      </c>
      <c r="E22" s="4" t="s">
        <v>120</v>
      </c>
      <c r="F22" s="38">
        <v>34</v>
      </c>
      <c r="G22" s="38">
        <v>6800</v>
      </c>
      <c r="H22" s="38">
        <v>47</v>
      </c>
      <c r="I22" s="45">
        <v>319600</v>
      </c>
    </row>
    <row r="23" spans="1:9" x14ac:dyDescent="0.25">
      <c r="A23" s="82"/>
      <c r="B23" s="84"/>
      <c r="C23" s="30" t="s">
        <v>145</v>
      </c>
      <c r="D23" s="4">
        <v>10</v>
      </c>
      <c r="E23" s="4" t="s">
        <v>120</v>
      </c>
      <c r="F23" s="38">
        <v>41.5</v>
      </c>
      <c r="G23" s="38">
        <v>4150</v>
      </c>
      <c r="H23" s="38">
        <v>68</v>
      </c>
      <c r="I23" s="45">
        <v>282200</v>
      </c>
    </row>
    <row r="24" spans="1:9" x14ac:dyDescent="0.25">
      <c r="A24" s="82"/>
      <c r="B24" s="84" t="s">
        <v>146</v>
      </c>
      <c r="C24" s="31" t="s">
        <v>147</v>
      </c>
      <c r="D24" s="4">
        <v>10</v>
      </c>
      <c r="E24" s="4" t="s">
        <v>120</v>
      </c>
      <c r="F24" s="38">
        <v>42.5</v>
      </c>
      <c r="G24" s="38">
        <v>4250</v>
      </c>
      <c r="H24" s="38">
        <v>66</v>
      </c>
      <c r="I24" s="45">
        <v>280500</v>
      </c>
    </row>
    <row r="25" spans="1:9" x14ac:dyDescent="0.25">
      <c r="A25" s="82"/>
      <c r="B25" s="84"/>
      <c r="C25" s="32" t="s">
        <v>148</v>
      </c>
      <c r="D25" s="4">
        <v>5</v>
      </c>
      <c r="E25" s="4" t="s">
        <v>120</v>
      </c>
      <c r="F25" s="38">
        <v>7</v>
      </c>
      <c r="G25" s="38">
        <v>1400</v>
      </c>
      <c r="H25" s="38">
        <v>45</v>
      </c>
      <c r="I25" s="45">
        <v>63000</v>
      </c>
    </row>
    <row r="26" spans="1:9" x14ac:dyDescent="0.25">
      <c r="A26" s="82"/>
      <c r="B26" s="21" t="s">
        <v>149</v>
      </c>
      <c r="C26" s="33" t="s">
        <v>150</v>
      </c>
      <c r="D26" s="4">
        <v>10</v>
      </c>
      <c r="E26" s="4" t="s">
        <v>120</v>
      </c>
      <c r="F26" s="38">
        <v>60</v>
      </c>
      <c r="G26" s="38">
        <v>6000</v>
      </c>
      <c r="H26" s="38">
        <v>72</v>
      </c>
      <c r="I26" s="45">
        <v>432000</v>
      </c>
    </row>
    <row r="27" spans="1:9" x14ac:dyDescent="0.25">
      <c r="A27" s="82"/>
      <c r="B27" s="85" t="s">
        <v>151</v>
      </c>
      <c r="C27" s="33" t="s">
        <v>152</v>
      </c>
      <c r="D27" s="4">
        <v>20</v>
      </c>
      <c r="E27" s="4" t="s">
        <v>120</v>
      </c>
      <c r="F27" s="38">
        <v>0</v>
      </c>
      <c r="G27" s="38">
        <v>0</v>
      </c>
      <c r="H27" s="38"/>
      <c r="I27" s="45">
        <v>0</v>
      </c>
    </row>
    <row r="28" spans="1:9" x14ac:dyDescent="0.25">
      <c r="A28" s="82"/>
      <c r="B28" s="87"/>
      <c r="C28" s="33" t="s">
        <v>153</v>
      </c>
      <c r="D28" s="4">
        <v>50</v>
      </c>
      <c r="E28" s="4" t="s">
        <v>120</v>
      </c>
      <c r="F28" s="38">
        <v>0</v>
      </c>
      <c r="G28" s="38">
        <v>0</v>
      </c>
      <c r="H28" s="38"/>
      <c r="I28" s="45">
        <v>0</v>
      </c>
    </row>
    <row r="29" spans="1:9" x14ac:dyDescent="0.25">
      <c r="A29" s="83"/>
      <c r="B29" s="21" t="s">
        <v>154</v>
      </c>
      <c r="C29" s="33" t="s">
        <v>155</v>
      </c>
      <c r="D29" s="4">
        <v>10</v>
      </c>
      <c r="E29" s="4" t="s">
        <v>120</v>
      </c>
      <c r="F29" s="38">
        <v>6.5</v>
      </c>
      <c r="G29" s="38">
        <v>650</v>
      </c>
      <c r="H29" s="38">
        <v>92</v>
      </c>
      <c r="I29" s="45">
        <v>59800</v>
      </c>
    </row>
    <row r="30" spans="1:9" x14ac:dyDescent="0.25">
      <c r="A30" s="26" t="s">
        <v>21</v>
      </c>
      <c r="B30" s="27"/>
      <c r="C30" s="28"/>
      <c r="D30" s="27"/>
      <c r="E30" s="29"/>
      <c r="F30" s="39">
        <v>191.5</v>
      </c>
      <c r="G30" s="41"/>
      <c r="H30" s="39"/>
      <c r="I30" s="46">
        <f>SUM(I22:I29)</f>
        <v>1437100</v>
      </c>
    </row>
    <row r="31" spans="1:9" x14ac:dyDescent="0.25">
      <c r="A31" s="37" t="s">
        <v>156</v>
      </c>
      <c r="B31" s="21" t="s">
        <v>157</v>
      </c>
      <c r="C31" s="33" t="s">
        <v>158</v>
      </c>
      <c r="D31" s="4">
        <v>10</v>
      </c>
      <c r="E31" s="4" t="s">
        <v>120</v>
      </c>
      <c r="F31" s="38">
        <v>4.4000000000000004</v>
      </c>
      <c r="G31" s="38">
        <v>440</v>
      </c>
      <c r="H31" s="38">
        <v>280</v>
      </c>
      <c r="I31" s="45">
        <v>123200</v>
      </c>
    </row>
    <row r="32" spans="1:9" x14ac:dyDescent="0.25">
      <c r="A32" s="26" t="s">
        <v>21</v>
      </c>
      <c r="B32" s="27"/>
      <c r="C32" s="28"/>
      <c r="D32" s="27"/>
      <c r="E32" s="29"/>
      <c r="F32" s="39">
        <v>4.4000000000000004</v>
      </c>
      <c r="G32" s="41"/>
      <c r="H32" s="39"/>
      <c r="I32" s="46">
        <f>SUM(I31)</f>
        <v>123200</v>
      </c>
    </row>
    <row r="33" spans="1:9" x14ac:dyDescent="0.25">
      <c r="A33" s="81" t="s">
        <v>159</v>
      </c>
      <c r="B33" s="84" t="s">
        <v>160</v>
      </c>
      <c r="C33" s="34" t="s">
        <v>161</v>
      </c>
      <c r="D33" s="4">
        <v>5</v>
      </c>
      <c r="E33" s="4" t="s">
        <v>120</v>
      </c>
      <c r="F33" s="38">
        <v>0.5</v>
      </c>
      <c r="G33" s="38">
        <v>100</v>
      </c>
      <c r="H33" s="38">
        <v>300</v>
      </c>
      <c r="I33" s="45">
        <v>30000</v>
      </c>
    </row>
    <row r="34" spans="1:9" x14ac:dyDescent="0.25">
      <c r="A34" s="82"/>
      <c r="B34" s="84"/>
      <c r="C34" s="34" t="s">
        <v>162</v>
      </c>
      <c r="D34" s="4">
        <v>10</v>
      </c>
      <c r="E34" s="4" t="s">
        <v>120</v>
      </c>
      <c r="F34" s="38">
        <v>1.95</v>
      </c>
      <c r="G34" s="38">
        <v>195</v>
      </c>
      <c r="H34" s="38">
        <v>590</v>
      </c>
      <c r="I34" s="45">
        <v>115050</v>
      </c>
    </row>
    <row r="35" spans="1:9" x14ac:dyDescent="0.25">
      <c r="A35" s="82"/>
      <c r="B35" s="21" t="s">
        <v>163</v>
      </c>
      <c r="C35" s="34" t="s">
        <v>164</v>
      </c>
      <c r="D35" s="4">
        <v>10</v>
      </c>
      <c r="E35" s="4" t="s">
        <v>120</v>
      </c>
      <c r="F35" s="38">
        <v>1.2</v>
      </c>
      <c r="G35" s="38">
        <v>120</v>
      </c>
      <c r="H35" s="38">
        <v>590</v>
      </c>
      <c r="I35" s="45">
        <v>70800</v>
      </c>
    </row>
    <row r="36" spans="1:9" x14ac:dyDescent="0.25">
      <c r="A36" s="82"/>
      <c r="B36" s="21" t="s">
        <v>165</v>
      </c>
      <c r="C36" s="34" t="s">
        <v>166</v>
      </c>
      <c r="D36" s="4">
        <v>10</v>
      </c>
      <c r="E36" s="4" t="s">
        <v>120</v>
      </c>
      <c r="F36" s="38">
        <v>0.2</v>
      </c>
      <c r="G36" s="38">
        <v>20</v>
      </c>
      <c r="H36" s="38">
        <v>550</v>
      </c>
      <c r="I36" s="45">
        <v>11000</v>
      </c>
    </row>
    <row r="37" spans="1:9" x14ac:dyDescent="0.25">
      <c r="A37" s="82"/>
      <c r="B37" s="21" t="s">
        <v>167</v>
      </c>
      <c r="C37" s="34" t="s">
        <v>168</v>
      </c>
      <c r="D37" s="4">
        <v>10</v>
      </c>
      <c r="E37" s="4" t="s">
        <v>120</v>
      </c>
      <c r="F37" s="38">
        <v>3</v>
      </c>
      <c r="G37" s="38">
        <v>300</v>
      </c>
      <c r="H37" s="38">
        <v>440</v>
      </c>
      <c r="I37" s="45">
        <v>132000</v>
      </c>
    </row>
    <row r="38" spans="1:9" x14ac:dyDescent="0.25">
      <c r="A38" s="82"/>
      <c r="B38" s="84" t="s">
        <v>169</v>
      </c>
      <c r="C38" s="35" t="s">
        <v>170</v>
      </c>
      <c r="D38" s="4">
        <v>5</v>
      </c>
      <c r="E38" s="4" t="s">
        <v>120</v>
      </c>
      <c r="F38" s="38">
        <v>2.25</v>
      </c>
      <c r="G38" s="38">
        <v>450</v>
      </c>
      <c r="H38" s="38">
        <v>370</v>
      </c>
      <c r="I38" s="45">
        <v>166500</v>
      </c>
    </row>
    <row r="39" spans="1:9" x14ac:dyDescent="0.25">
      <c r="A39" s="83"/>
      <c r="B39" s="84"/>
      <c r="C39" s="36" t="s">
        <v>171</v>
      </c>
      <c r="D39" s="4">
        <v>10</v>
      </c>
      <c r="E39" s="4" t="s">
        <v>120</v>
      </c>
      <c r="F39" s="38">
        <v>5.8</v>
      </c>
      <c r="G39" s="38">
        <v>580</v>
      </c>
      <c r="H39" s="38">
        <v>700</v>
      </c>
      <c r="I39" s="45">
        <v>406000</v>
      </c>
    </row>
    <row r="40" spans="1:9" x14ac:dyDescent="0.25">
      <c r="A40" s="26" t="s">
        <v>21</v>
      </c>
      <c r="B40" s="27"/>
      <c r="C40" s="28"/>
      <c r="D40" s="27"/>
      <c r="E40" s="29"/>
      <c r="F40" s="39">
        <v>14.9</v>
      </c>
      <c r="G40" s="41"/>
      <c r="H40" s="39"/>
      <c r="I40" s="46">
        <f>SUM(I33:I39)</f>
        <v>931350</v>
      </c>
    </row>
    <row r="41" spans="1:9" x14ac:dyDescent="0.25">
      <c r="A41" s="82" t="s">
        <v>172</v>
      </c>
      <c r="B41" s="84" t="s">
        <v>173</v>
      </c>
      <c r="C41" s="30" t="s">
        <v>174</v>
      </c>
      <c r="D41" s="4">
        <v>5</v>
      </c>
      <c r="E41" s="4" t="s">
        <v>120</v>
      </c>
      <c r="F41" s="38">
        <v>5.8000000000000007</v>
      </c>
      <c r="G41" s="38">
        <v>1160.0000000000002</v>
      </c>
      <c r="H41" s="38">
        <v>225</v>
      </c>
      <c r="I41" s="45">
        <v>261000.00000000006</v>
      </c>
    </row>
    <row r="42" spans="1:9" x14ac:dyDescent="0.25">
      <c r="A42" s="82"/>
      <c r="B42" s="84"/>
      <c r="C42" s="30" t="s">
        <v>175</v>
      </c>
      <c r="D42" s="4">
        <v>10</v>
      </c>
      <c r="E42" s="4" t="s">
        <v>120</v>
      </c>
      <c r="F42" s="38">
        <v>1</v>
      </c>
      <c r="G42" s="38">
        <v>100</v>
      </c>
      <c r="H42" s="38">
        <v>440</v>
      </c>
      <c r="I42" s="45">
        <v>44000</v>
      </c>
    </row>
    <row r="43" spans="1:9" x14ac:dyDescent="0.25">
      <c r="A43" s="82"/>
      <c r="B43" s="84"/>
      <c r="C43" s="30" t="s">
        <v>176</v>
      </c>
      <c r="D43" s="4">
        <v>100</v>
      </c>
      <c r="E43" s="4" t="s">
        <v>120</v>
      </c>
      <c r="F43" s="38">
        <v>0</v>
      </c>
      <c r="G43" s="38">
        <v>0</v>
      </c>
      <c r="H43" s="38"/>
      <c r="I43" s="45">
        <v>0</v>
      </c>
    </row>
    <row r="44" spans="1:9" x14ac:dyDescent="0.25">
      <c r="A44" s="82"/>
      <c r="B44" s="84" t="s">
        <v>177</v>
      </c>
      <c r="C44" s="30" t="s">
        <v>178</v>
      </c>
      <c r="D44" s="4">
        <v>5</v>
      </c>
      <c r="E44" s="4" t="s">
        <v>120</v>
      </c>
      <c r="F44" s="38">
        <v>10.9</v>
      </c>
      <c r="G44" s="38">
        <v>2180</v>
      </c>
      <c r="H44" s="38">
        <v>290</v>
      </c>
      <c r="I44" s="45">
        <v>632200</v>
      </c>
    </row>
    <row r="45" spans="1:9" x14ac:dyDescent="0.25">
      <c r="A45" s="82"/>
      <c r="B45" s="84"/>
      <c r="C45" s="30" t="s">
        <v>179</v>
      </c>
      <c r="D45" s="4">
        <v>10</v>
      </c>
      <c r="E45" s="4" t="s">
        <v>120</v>
      </c>
      <c r="F45" s="38">
        <v>6.7</v>
      </c>
      <c r="G45" s="38">
        <v>670</v>
      </c>
      <c r="H45" s="38">
        <v>570</v>
      </c>
      <c r="I45" s="45">
        <v>381900</v>
      </c>
    </row>
    <row r="46" spans="1:9" x14ac:dyDescent="0.25">
      <c r="A46" s="82"/>
      <c r="B46" s="84" t="s">
        <v>180</v>
      </c>
      <c r="C46" s="34" t="s">
        <v>181</v>
      </c>
      <c r="D46" s="4">
        <v>5</v>
      </c>
      <c r="E46" s="4" t="s">
        <v>120</v>
      </c>
      <c r="F46" s="38">
        <v>2.5</v>
      </c>
      <c r="G46" s="38">
        <v>500</v>
      </c>
      <c r="H46" s="38">
        <v>300</v>
      </c>
      <c r="I46" s="45">
        <v>150000</v>
      </c>
    </row>
    <row r="47" spans="1:9" x14ac:dyDescent="0.25">
      <c r="A47" s="82"/>
      <c r="B47" s="84"/>
      <c r="C47" s="34" t="s">
        <v>182</v>
      </c>
      <c r="D47" s="4">
        <v>10</v>
      </c>
      <c r="E47" s="4" t="s">
        <v>120</v>
      </c>
      <c r="F47" s="38">
        <v>0.5</v>
      </c>
      <c r="G47" s="38">
        <v>50</v>
      </c>
      <c r="H47" s="38">
        <v>590</v>
      </c>
      <c r="I47" s="45">
        <v>29500</v>
      </c>
    </row>
    <row r="48" spans="1:9" x14ac:dyDescent="0.25">
      <c r="A48" s="82"/>
      <c r="B48" s="21" t="s">
        <v>183</v>
      </c>
      <c r="C48" s="34" t="s">
        <v>184</v>
      </c>
      <c r="D48" s="4">
        <v>5</v>
      </c>
      <c r="E48" s="4" t="s">
        <v>120</v>
      </c>
      <c r="F48" s="38">
        <v>12.55</v>
      </c>
      <c r="G48" s="38">
        <v>2510</v>
      </c>
      <c r="H48" s="38">
        <v>300</v>
      </c>
      <c r="I48" s="45">
        <v>753000</v>
      </c>
    </row>
    <row r="49" spans="1:9" x14ac:dyDescent="0.25">
      <c r="A49" s="82"/>
      <c r="B49" s="84" t="s">
        <v>185</v>
      </c>
      <c r="C49" s="34" t="s">
        <v>186</v>
      </c>
      <c r="D49" s="4">
        <v>5</v>
      </c>
      <c r="E49" s="4" t="s">
        <v>120</v>
      </c>
      <c r="F49" s="38">
        <v>3.05</v>
      </c>
      <c r="G49" s="38">
        <v>610</v>
      </c>
      <c r="H49" s="38">
        <v>0</v>
      </c>
      <c r="I49" s="45">
        <v>0</v>
      </c>
    </row>
    <row r="50" spans="1:9" x14ac:dyDescent="0.25">
      <c r="A50" s="82"/>
      <c r="B50" s="84"/>
      <c r="C50" s="34" t="s">
        <v>187</v>
      </c>
      <c r="D50" s="4">
        <v>10</v>
      </c>
      <c r="E50" s="4" t="s">
        <v>120</v>
      </c>
      <c r="F50" s="38">
        <v>1</v>
      </c>
      <c r="G50" s="38">
        <v>100</v>
      </c>
      <c r="H50" s="38">
        <v>590</v>
      </c>
      <c r="I50" s="45">
        <v>59000</v>
      </c>
    </row>
    <row r="51" spans="1:9" x14ac:dyDescent="0.25">
      <c r="A51" s="82"/>
      <c r="B51" s="84" t="s">
        <v>188</v>
      </c>
      <c r="C51" s="33" t="s">
        <v>189</v>
      </c>
      <c r="D51" s="4">
        <v>5</v>
      </c>
      <c r="E51" s="4" t="s">
        <v>120</v>
      </c>
      <c r="F51" s="38">
        <v>5.9</v>
      </c>
      <c r="G51" s="38">
        <v>1180</v>
      </c>
      <c r="H51" s="38">
        <v>300</v>
      </c>
      <c r="I51" s="45">
        <v>354000</v>
      </c>
    </row>
    <row r="52" spans="1:9" x14ac:dyDescent="0.25">
      <c r="A52" s="83"/>
      <c r="B52" s="84"/>
      <c r="C52" s="33" t="s">
        <v>190</v>
      </c>
      <c r="D52" s="4">
        <v>10</v>
      </c>
      <c r="E52" s="4" t="s">
        <v>120</v>
      </c>
      <c r="F52" s="38">
        <v>2.7</v>
      </c>
      <c r="G52" s="38">
        <v>270</v>
      </c>
      <c r="H52" s="38">
        <v>590</v>
      </c>
      <c r="I52" s="45">
        <v>159300</v>
      </c>
    </row>
    <row r="53" spans="1:9" x14ac:dyDescent="0.25">
      <c r="A53" s="26" t="s">
        <v>21</v>
      </c>
      <c r="B53" s="27"/>
      <c r="C53" s="28"/>
      <c r="D53" s="27"/>
      <c r="E53" s="29"/>
      <c r="F53" s="39">
        <v>52.599999999999994</v>
      </c>
      <c r="G53" s="41"/>
      <c r="H53" s="39"/>
      <c r="I53" s="46">
        <f>SUM(I41:I52)</f>
        <v>2823900</v>
      </c>
    </row>
    <row r="54" spans="1:9" x14ac:dyDescent="0.25">
      <c r="A54" s="81" t="s">
        <v>191</v>
      </c>
      <c r="B54" s="84" t="s">
        <v>192</v>
      </c>
      <c r="C54" s="33" t="s">
        <v>193</v>
      </c>
      <c r="D54" s="4">
        <v>5</v>
      </c>
      <c r="E54" s="4" t="s">
        <v>120</v>
      </c>
      <c r="F54" s="38">
        <v>21.15</v>
      </c>
      <c r="G54" s="38">
        <v>4230</v>
      </c>
      <c r="H54" s="38">
        <v>160</v>
      </c>
      <c r="I54" s="45">
        <v>676800</v>
      </c>
    </row>
    <row r="55" spans="1:9" x14ac:dyDescent="0.25">
      <c r="A55" s="82"/>
      <c r="B55" s="84"/>
      <c r="C55" s="33" t="s">
        <v>194</v>
      </c>
      <c r="D55" s="4">
        <v>10</v>
      </c>
      <c r="E55" s="4" t="s">
        <v>120</v>
      </c>
      <c r="F55" s="38">
        <v>21.2</v>
      </c>
      <c r="G55" s="38">
        <v>2120</v>
      </c>
      <c r="H55" s="38">
        <v>310</v>
      </c>
      <c r="I55" s="45">
        <v>657200</v>
      </c>
    </row>
    <row r="56" spans="1:9" x14ac:dyDescent="0.25">
      <c r="A56" s="82"/>
      <c r="B56" s="84" t="s">
        <v>195</v>
      </c>
      <c r="C56" s="33" t="s">
        <v>196</v>
      </c>
      <c r="D56" s="4">
        <v>5</v>
      </c>
      <c r="E56" s="4" t="s">
        <v>120</v>
      </c>
      <c r="F56" s="38">
        <v>0.5</v>
      </c>
      <c r="G56" s="38">
        <v>100</v>
      </c>
      <c r="H56" s="38">
        <v>150</v>
      </c>
      <c r="I56" s="45">
        <v>15000</v>
      </c>
    </row>
    <row r="57" spans="1:9" x14ac:dyDescent="0.25">
      <c r="A57" s="82"/>
      <c r="B57" s="84"/>
      <c r="C57" s="33" t="s">
        <v>197</v>
      </c>
      <c r="D57" s="4">
        <v>10</v>
      </c>
      <c r="E57" s="4" t="s">
        <v>120</v>
      </c>
      <c r="F57" s="38">
        <v>5.3</v>
      </c>
      <c r="G57" s="38">
        <v>530</v>
      </c>
      <c r="H57" s="38">
        <v>290</v>
      </c>
      <c r="I57" s="45">
        <v>153700</v>
      </c>
    </row>
    <row r="58" spans="1:9" x14ac:dyDescent="0.25">
      <c r="A58" s="82"/>
      <c r="B58" s="84" t="s">
        <v>198</v>
      </c>
      <c r="C58" s="33" t="s">
        <v>199</v>
      </c>
      <c r="D58" s="4">
        <v>5</v>
      </c>
      <c r="E58" s="4" t="s">
        <v>120</v>
      </c>
      <c r="F58" s="38">
        <v>12.05</v>
      </c>
      <c r="G58" s="38">
        <v>2410</v>
      </c>
      <c r="H58" s="38">
        <v>150</v>
      </c>
      <c r="I58" s="45">
        <v>361500</v>
      </c>
    </row>
    <row r="59" spans="1:9" x14ac:dyDescent="0.25">
      <c r="A59" s="82"/>
      <c r="B59" s="84"/>
      <c r="C59" s="33" t="s">
        <v>200</v>
      </c>
      <c r="D59" s="4">
        <v>10</v>
      </c>
      <c r="E59" s="4" t="s">
        <v>120</v>
      </c>
      <c r="F59" s="38">
        <v>50.2</v>
      </c>
      <c r="G59" s="38">
        <v>5020</v>
      </c>
      <c r="H59" s="38">
        <v>290</v>
      </c>
      <c r="I59" s="45">
        <v>1455800</v>
      </c>
    </row>
    <row r="60" spans="1:9" x14ac:dyDescent="0.25">
      <c r="A60" s="82"/>
      <c r="B60" s="84" t="s">
        <v>201</v>
      </c>
      <c r="C60" s="34" t="s">
        <v>202</v>
      </c>
      <c r="D60" s="4">
        <v>5</v>
      </c>
      <c r="E60" s="4" t="s">
        <v>120</v>
      </c>
      <c r="F60" s="38">
        <v>17.95</v>
      </c>
      <c r="G60" s="38">
        <v>3590</v>
      </c>
      <c r="H60" s="38">
        <v>155</v>
      </c>
      <c r="I60" s="45">
        <v>556450</v>
      </c>
    </row>
    <row r="61" spans="1:9" x14ac:dyDescent="0.25">
      <c r="A61" s="82"/>
      <c r="B61" s="84"/>
      <c r="C61" s="34" t="s">
        <v>203</v>
      </c>
      <c r="D61" s="4">
        <v>10</v>
      </c>
      <c r="E61" s="4" t="s">
        <v>120</v>
      </c>
      <c r="F61" s="38">
        <v>39.299999999999997</v>
      </c>
      <c r="G61" s="38">
        <v>3930</v>
      </c>
      <c r="H61" s="38">
        <v>300</v>
      </c>
      <c r="I61" s="45">
        <v>1179000</v>
      </c>
    </row>
    <row r="62" spans="1:9" x14ac:dyDescent="0.25">
      <c r="A62" s="82"/>
      <c r="B62" s="84" t="s">
        <v>204</v>
      </c>
      <c r="C62" s="34" t="s">
        <v>205</v>
      </c>
      <c r="D62" s="4">
        <v>5</v>
      </c>
      <c r="E62" s="4" t="s">
        <v>120</v>
      </c>
      <c r="F62" s="38">
        <v>9</v>
      </c>
      <c r="G62" s="38">
        <v>1800</v>
      </c>
      <c r="H62" s="38">
        <v>165</v>
      </c>
      <c r="I62" s="45">
        <v>297000</v>
      </c>
    </row>
    <row r="63" spans="1:9" x14ac:dyDescent="0.25">
      <c r="A63" s="83"/>
      <c r="B63" s="84"/>
      <c r="C63" s="34" t="s">
        <v>206</v>
      </c>
      <c r="D63" s="4">
        <v>10</v>
      </c>
      <c r="E63" s="4" t="s">
        <v>120</v>
      </c>
      <c r="F63" s="38">
        <v>1.7</v>
      </c>
      <c r="G63" s="38">
        <v>170</v>
      </c>
      <c r="H63" s="38">
        <v>320</v>
      </c>
      <c r="I63" s="45">
        <v>54400</v>
      </c>
    </row>
    <row r="64" spans="1:9" x14ac:dyDescent="0.25">
      <c r="A64" s="26" t="s">
        <v>21</v>
      </c>
      <c r="B64" s="27"/>
      <c r="C64" s="28"/>
      <c r="D64" s="27"/>
      <c r="E64" s="29"/>
      <c r="F64" s="39">
        <v>178.35</v>
      </c>
      <c r="G64" s="41"/>
      <c r="H64" s="39"/>
      <c r="I64" s="46">
        <f>SUM(I54:I63)</f>
        <v>5406850</v>
      </c>
    </row>
    <row r="65" spans="1:9" x14ac:dyDescent="0.25">
      <c r="A65" s="81" t="s">
        <v>207</v>
      </c>
      <c r="B65" s="84" t="s">
        <v>208</v>
      </c>
      <c r="C65" s="34" t="s">
        <v>209</v>
      </c>
      <c r="D65" s="4">
        <v>5</v>
      </c>
      <c r="E65" s="4" t="s">
        <v>120</v>
      </c>
      <c r="F65" s="38">
        <v>12.95</v>
      </c>
      <c r="G65" s="38">
        <v>2590</v>
      </c>
      <c r="H65" s="38">
        <v>115</v>
      </c>
      <c r="I65" s="45">
        <v>297850</v>
      </c>
    </row>
    <row r="66" spans="1:9" x14ac:dyDescent="0.25">
      <c r="A66" s="82"/>
      <c r="B66" s="84"/>
      <c r="C66" s="34" t="s">
        <v>210</v>
      </c>
      <c r="D66" s="4">
        <v>10</v>
      </c>
      <c r="E66" s="4" t="s">
        <v>120</v>
      </c>
      <c r="F66" s="38">
        <v>2.2999999999999998</v>
      </c>
      <c r="G66" s="38">
        <v>230</v>
      </c>
      <c r="H66" s="38">
        <v>210</v>
      </c>
      <c r="I66" s="45">
        <v>48300</v>
      </c>
    </row>
    <row r="67" spans="1:9" x14ac:dyDescent="0.25">
      <c r="A67" s="82"/>
      <c r="B67" s="21" t="s">
        <v>211</v>
      </c>
      <c r="C67" s="34" t="s">
        <v>212</v>
      </c>
      <c r="D67" s="4">
        <v>5</v>
      </c>
      <c r="E67" s="4" t="s">
        <v>120</v>
      </c>
      <c r="F67" s="38">
        <v>4.7</v>
      </c>
      <c r="G67" s="38">
        <v>940</v>
      </c>
      <c r="H67" s="38">
        <v>110</v>
      </c>
      <c r="I67" s="45">
        <v>103400</v>
      </c>
    </row>
    <row r="68" spans="1:9" x14ac:dyDescent="0.25">
      <c r="A68" s="82"/>
      <c r="B68" s="21" t="s">
        <v>213</v>
      </c>
      <c r="C68" s="34" t="s">
        <v>214</v>
      </c>
      <c r="D68" s="4">
        <v>5</v>
      </c>
      <c r="E68" s="4" t="s">
        <v>120</v>
      </c>
      <c r="F68" s="38">
        <v>4</v>
      </c>
      <c r="G68" s="38">
        <v>800</v>
      </c>
      <c r="H68" s="38">
        <v>80</v>
      </c>
      <c r="I68" s="45">
        <v>64000</v>
      </c>
    </row>
    <row r="69" spans="1:9" x14ac:dyDescent="0.25">
      <c r="A69" s="82"/>
      <c r="B69" s="84" t="s">
        <v>215</v>
      </c>
      <c r="C69" s="34" t="s">
        <v>216</v>
      </c>
      <c r="D69" s="4">
        <v>5</v>
      </c>
      <c r="E69" s="4" t="s">
        <v>120</v>
      </c>
      <c r="F69" s="38">
        <v>2.3000000000000003</v>
      </c>
      <c r="G69" s="38">
        <v>460.00000000000011</v>
      </c>
      <c r="H69" s="38">
        <v>110</v>
      </c>
      <c r="I69" s="45">
        <v>50600.000000000015</v>
      </c>
    </row>
    <row r="70" spans="1:9" x14ac:dyDescent="0.25">
      <c r="A70" s="82"/>
      <c r="B70" s="84"/>
      <c r="C70" s="34" t="s">
        <v>217</v>
      </c>
      <c r="D70" s="4">
        <v>10</v>
      </c>
      <c r="E70" s="4" t="s">
        <v>120</v>
      </c>
      <c r="F70" s="38">
        <v>2</v>
      </c>
      <c r="G70" s="38">
        <v>200</v>
      </c>
      <c r="H70" s="38">
        <v>210</v>
      </c>
      <c r="I70" s="45">
        <v>42000</v>
      </c>
    </row>
    <row r="71" spans="1:9" x14ac:dyDescent="0.25">
      <c r="A71" s="82"/>
      <c r="B71" s="84" t="s">
        <v>218</v>
      </c>
      <c r="C71" s="34" t="s">
        <v>219</v>
      </c>
      <c r="D71" s="4">
        <v>5</v>
      </c>
      <c r="E71" s="4" t="s">
        <v>120</v>
      </c>
      <c r="F71" s="38">
        <v>5</v>
      </c>
      <c r="G71" s="38">
        <v>1000</v>
      </c>
      <c r="H71" s="38">
        <v>110</v>
      </c>
      <c r="I71" s="45">
        <v>110000</v>
      </c>
    </row>
    <row r="72" spans="1:9" x14ac:dyDescent="0.25">
      <c r="A72" s="82"/>
      <c r="B72" s="84"/>
      <c r="C72" s="34" t="s">
        <v>220</v>
      </c>
      <c r="D72" s="4">
        <v>10</v>
      </c>
      <c r="E72" s="4" t="s">
        <v>120</v>
      </c>
      <c r="F72" s="38">
        <v>0</v>
      </c>
      <c r="G72" s="38">
        <v>0</v>
      </c>
      <c r="H72" s="38"/>
      <c r="I72" s="45">
        <v>0</v>
      </c>
    </row>
    <row r="73" spans="1:9" x14ac:dyDescent="0.25">
      <c r="A73" s="82"/>
      <c r="B73" s="84" t="s">
        <v>221</v>
      </c>
      <c r="C73" s="34" t="s">
        <v>222</v>
      </c>
      <c r="D73" s="4">
        <v>5</v>
      </c>
      <c r="E73" s="4" t="s">
        <v>120</v>
      </c>
      <c r="F73" s="38">
        <v>2.0499999999999998</v>
      </c>
      <c r="G73" s="38">
        <v>410</v>
      </c>
      <c r="H73" s="38">
        <v>110</v>
      </c>
      <c r="I73" s="45">
        <v>45100</v>
      </c>
    </row>
    <row r="74" spans="1:9" x14ac:dyDescent="0.25">
      <c r="A74" s="83"/>
      <c r="B74" s="84"/>
      <c r="C74" s="34" t="s">
        <v>223</v>
      </c>
      <c r="D74" s="4">
        <v>10</v>
      </c>
      <c r="E74" s="4" t="s">
        <v>120</v>
      </c>
      <c r="F74" s="38">
        <v>3.2</v>
      </c>
      <c r="G74" s="38">
        <v>320</v>
      </c>
      <c r="H74" s="38">
        <v>210</v>
      </c>
      <c r="I74" s="45">
        <v>67200</v>
      </c>
    </row>
    <row r="75" spans="1:9" x14ac:dyDescent="0.25">
      <c r="A75" s="26" t="s">
        <v>21</v>
      </c>
      <c r="B75" s="27"/>
      <c r="C75" s="28"/>
      <c r="D75" s="27"/>
      <c r="E75" s="29"/>
      <c r="F75" s="39">
        <v>38.5</v>
      </c>
      <c r="G75" s="41"/>
      <c r="H75" s="39"/>
      <c r="I75" s="46">
        <f>SUM(I65:I74)</f>
        <v>828450</v>
      </c>
    </row>
    <row r="76" spans="1:9" x14ac:dyDescent="0.25">
      <c r="A76" s="81" t="s">
        <v>224</v>
      </c>
      <c r="B76" s="21" t="s">
        <v>225</v>
      </c>
      <c r="C76" s="33" t="s">
        <v>226</v>
      </c>
      <c r="D76" s="4">
        <v>10</v>
      </c>
      <c r="E76" s="4" t="s">
        <v>120</v>
      </c>
      <c r="F76" s="38">
        <v>1.2</v>
      </c>
      <c r="G76" s="38">
        <v>120</v>
      </c>
      <c r="H76" s="38">
        <v>240</v>
      </c>
      <c r="I76" s="45">
        <v>28800</v>
      </c>
    </row>
    <row r="77" spans="1:9" x14ac:dyDescent="0.25">
      <c r="A77" s="83"/>
      <c r="B77" s="21" t="s">
        <v>227</v>
      </c>
      <c r="C77" s="34" t="s">
        <v>228</v>
      </c>
      <c r="D77" s="4">
        <v>10</v>
      </c>
      <c r="E77" s="4" t="s">
        <v>120</v>
      </c>
      <c r="F77" s="38">
        <v>1.2</v>
      </c>
      <c r="G77" s="38">
        <v>120</v>
      </c>
      <c r="H77" s="38">
        <v>340</v>
      </c>
      <c r="I77" s="45">
        <v>40800</v>
      </c>
    </row>
    <row r="78" spans="1:9" x14ac:dyDescent="0.25">
      <c r="A78" s="26" t="s">
        <v>21</v>
      </c>
      <c r="B78" s="27"/>
      <c r="C78" s="28"/>
      <c r="D78" s="27"/>
      <c r="E78" s="29"/>
      <c r="F78" s="39">
        <v>2.4</v>
      </c>
      <c r="G78" s="41"/>
      <c r="H78" s="39"/>
      <c r="I78" s="46">
        <f>SUM(I76:I77)</f>
        <v>69600</v>
      </c>
    </row>
    <row r="79" spans="1:9" x14ac:dyDescent="0.25">
      <c r="A79" s="81" t="s">
        <v>229</v>
      </c>
      <c r="B79" s="84" t="s">
        <v>230</v>
      </c>
      <c r="C79" s="33" t="s">
        <v>231</v>
      </c>
      <c r="D79" s="4">
        <v>25</v>
      </c>
      <c r="E79" s="4" t="s">
        <v>120</v>
      </c>
      <c r="F79" s="38">
        <v>15.25</v>
      </c>
      <c r="G79" s="38">
        <v>610</v>
      </c>
      <c r="H79" s="38">
        <v>112</v>
      </c>
      <c r="I79" s="45">
        <v>68320</v>
      </c>
    </row>
    <row r="80" spans="1:9" x14ac:dyDescent="0.25">
      <c r="A80" s="82"/>
      <c r="B80" s="84"/>
      <c r="C80" s="33" t="s">
        <v>232</v>
      </c>
      <c r="D80" s="4">
        <v>50</v>
      </c>
      <c r="E80" s="4" t="s">
        <v>120</v>
      </c>
      <c r="F80" s="38">
        <v>138</v>
      </c>
      <c r="G80" s="38">
        <v>2760</v>
      </c>
      <c r="H80" s="38">
        <v>200</v>
      </c>
      <c r="I80" s="45">
        <v>552000</v>
      </c>
    </row>
    <row r="81" spans="1:9" x14ac:dyDescent="0.25">
      <c r="A81" s="82"/>
      <c r="B81" s="21" t="s">
        <v>233</v>
      </c>
      <c r="C81" s="33" t="s">
        <v>234</v>
      </c>
      <c r="D81" s="4">
        <v>50</v>
      </c>
      <c r="E81" s="4" t="s">
        <v>120</v>
      </c>
      <c r="F81" s="38">
        <v>255</v>
      </c>
      <c r="G81" s="38">
        <v>5100</v>
      </c>
      <c r="H81" s="38">
        <v>210</v>
      </c>
      <c r="I81" s="45">
        <v>1071000</v>
      </c>
    </row>
    <row r="82" spans="1:9" x14ac:dyDescent="0.25">
      <c r="A82" s="82"/>
      <c r="B82" s="21" t="s">
        <v>235</v>
      </c>
      <c r="C82" s="33" t="s">
        <v>236</v>
      </c>
      <c r="D82" s="4">
        <v>50</v>
      </c>
      <c r="E82" s="4" t="s">
        <v>120</v>
      </c>
      <c r="F82" s="38">
        <v>0</v>
      </c>
      <c r="G82" s="38">
        <v>0</v>
      </c>
      <c r="H82" s="38"/>
      <c r="I82" s="45">
        <v>0</v>
      </c>
    </row>
    <row r="83" spans="1:9" x14ac:dyDescent="0.25">
      <c r="A83" s="82"/>
      <c r="B83" s="21" t="s">
        <v>237</v>
      </c>
      <c r="C83" s="33" t="s">
        <v>238</v>
      </c>
      <c r="D83" s="4">
        <v>50</v>
      </c>
      <c r="E83" s="4" t="s">
        <v>120</v>
      </c>
      <c r="F83" s="38">
        <v>251</v>
      </c>
      <c r="G83" s="38">
        <v>5020</v>
      </c>
      <c r="H83" s="38">
        <v>250</v>
      </c>
      <c r="I83" s="45">
        <v>1255000</v>
      </c>
    </row>
    <row r="84" spans="1:9" x14ac:dyDescent="0.25">
      <c r="A84" s="83"/>
      <c r="B84" s="21" t="s">
        <v>239</v>
      </c>
      <c r="C84" s="33" t="s">
        <v>240</v>
      </c>
      <c r="D84" s="4">
        <v>50</v>
      </c>
      <c r="E84" s="4" t="s">
        <v>120</v>
      </c>
      <c r="F84" s="38">
        <v>146</v>
      </c>
      <c r="G84" s="38">
        <v>2920</v>
      </c>
      <c r="H84" s="38">
        <v>250</v>
      </c>
      <c r="I84" s="45">
        <v>730000</v>
      </c>
    </row>
    <row r="85" spans="1:9" x14ac:dyDescent="0.25">
      <c r="A85" s="26" t="s">
        <v>21</v>
      </c>
      <c r="B85" s="27"/>
      <c r="C85" s="28"/>
      <c r="D85" s="27"/>
      <c r="E85" s="29"/>
      <c r="F85" s="39">
        <v>805.25</v>
      </c>
      <c r="G85" s="41"/>
      <c r="H85" s="39"/>
      <c r="I85" s="46">
        <f>SUM(I79:I84)</f>
        <v>3676320</v>
      </c>
    </row>
    <row r="86" spans="1:9" x14ac:dyDescent="0.25">
      <c r="A86" s="82" t="s">
        <v>381</v>
      </c>
      <c r="B86" s="89" t="s">
        <v>241</v>
      </c>
      <c r="C86" s="33" t="s">
        <v>242</v>
      </c>
      <c r="D86" s="23">
        <v>5</v>
      </c>
      <c r="E86" s="23" t="s">
        <v>120</v>
      </c>
      <c r="F86" s="38">
        <v>4.5</v>
      </c>
      <c r="G86" s="38">
        <v>900</v>
      </c>
      <c r="H86" s="38">
        <v>77</v>
      </c>
      <c r="I86" s="45">
        <v>69300</v>
      </c>
    </row>
    <row r="87" spans="1:9" x14ac:dyDescent="0.25">
      <c r="A87" s="82"/>
      <c r="B87" s="89"/>
      <c r="C87" s="33" t="s">
        <v>243</v>
      </c>
      <c r="D87" s="23">
        <v>10</v>
      </c>
      <c r="E87" s="23" t="s">
        <v>120</v>
      </c>
      <c r="F87" s="38">
        <v>26.5</v>
      </c>
      <c r="G87" s="38">
        <v>2650</v>
      </c>
      <c r="H87" s="38">
        <v>135</v>
      </c>
      <c r="I87" s="45">
        <v>357750</v>
      </c>
    </row>
    <row r="88" spans="1:9" x14ac:dyDescent="0.25">
      <c r="A88" s="82"/>
      <c r="B88" s="89"/>
      <c r="C88" s="33" t="s">
        <v>244</v>
      </c>
      <c r="D88" s="23">
        <v>50</v>
      </c>
      <c r="E88" s="23" t="s">
        <v>120</v>
      </c>
      <c r="F88" s="38">
        <v>10</v>
      </c>
      <c r="G88" s="38">
        <v>200</v>
      </c>
      <c r="H88" s="38">
        <v>625</v>
      </c>
      <c r="I88" s="45">
        <v>125000</v>
      </c>
    </row>
    <row r="89" spans="1:9" x14ac:dyDescent="0.25">
      <c r="A89" s="82"/>
      <c r="B89" s="89" t="s">
        <v>245</v>
      </c>
      <c r="C89" s="33" t="s">
        <v>246</v>
      </c>
      <c r="D89" s="23">
        <v>5</v>
      </c>
      <c r="E89" s="23" t="s">
        <v>120</v>
      </c>
      <c r="F89" s="38">
        <v>14</v>
      </c>
      <c r="G89" s="38">
        <v>2800</v>
      </c>
      <c r="H89" s="38">
        <v>93</v>
      </c>
      <c r="I89" s="45">
        <v>260400</v>
      </c>
    </row>
    <row r="90" spans="1:9" x14ac:dyDescent="0.25">
      <c r="A90" s="82"/>
      <c r="B90" s="89"/>
      <c r="C90" s="33" t="s">
        <v>247</v>
      </c>
      <c r="D90" s="23">
        <v>10</v>
      </c>
      <c r="E90" s="23" t="s">
        <v>120</v>
      </c>
      <c r="F90" s="38">
        <v>54</v>
      </c>
      <c r="G90" s="38">
        <v>5400</v>
      </c>
      <c r="H90" s="38">
        <v>175</v>
      </c>
      <c r="I90" s="45">
        <v>945000</v>
      </c>
    </row>
    <row r="91" spans="1:9" x14ac:dyDescent="0.25">
      <c r="A91" s="82"/>
      <c r="B91" s="37" t="s">
        <v>248</v>
      </c>
      <c r="C91" s="33" t="s">
        <v>249</v>
      </c>
      <c r="D91" s="23">
        <v>10</v>
      </c>
      <c r="E91" s="23" t="s">
        <v>120</v>
      </c>
      <c r="F91" s="38">
        <v>6.5</v>
      </c>
      <c r="G91" s="38">
        <v>650</v>
      </c>
      <c r="H91" s="38">
        <v>200</v>
      </c>
      <c r="I91" s="45">
        <v>130000</v>
      </c>
    </row>
    <row r="92" spans="1:9" x14ac:dyDescent="0.25">
      <c r="A92" s="82"/>
      <c r="B92" s="89" t="s">
        <v>250</v>
      </c>
      <c r="C92" s="33" t="s">
        <v>251</v>
      </c>
      <c r="D92" s="23">
        <v>5</v>
      </c>
      <c r="E92" s="23" t="s">
        <v>120</v>
      </c>
      <c r="F92" s="38">
        <v>10.5</v>
      </c>
      <c r="G92" s="38">
        <v>2100</v>
      </c>
      <c r="H92" s="38">
        <v>85</v>
      </c>
      <c r="I92" s="45">
        <v>178500</v>
      </c>
    </row>
    <row r="93" spans="1:9" x14ac:dyDescent="0.25">
      <c r="A93" s="82"/>
      <c r="B93" s="89"/>
      <c r="C93" s="33" t="s">
        <v>252</v>
      </c>
      <c r="D93" s="23">
        <v>10</v>
      </c>
      <c r="E93" s="23" t="s">
        <v>120</v>
      </c>
      <c r="F93" s="38">
        <v>11</v>
      </c>
      <c r="G93" s="38">
        <v>1100</v>
      </c>
      <c r="H93" s="38">
        <v>160</v>
      </c>
      <c r="I93" s="45">
        <v>176000</v>
      </c>
    </row>
    <row r="94" spans="1:9" x14ac:dyDescent="0.25">
      <c r="A94" s="82"/>
      <c r="B94" s="89" t="s">
        <v>253</v>
      </c>
      <c r="C94" s="33" t="s">
        <v>254</v>
      </c>
      <c r="D94" s="23">
        <v>5</v>
      </c>
      <c r="E94" s="23" t="s">
        <v>120</v>
      </c>
      <c r="F94" s="38">
        <v>0</v>
      </c>
      <c r="G94" s="38">
        <v>0</v>
      </c>
      <c r="H94" s="38"/>
      <c r="I94" s="45">
        <v>0</v>
      </c>
    </row>
    <row r="95" spans="1:9" x14ac:dyDescent="0.25">
      <c r="A95" s="82"/>
      <c r="B95" s="89"/>
      <c r="C95" s="33" t="s">
        <v>255</v>
      </c>
      <c r="D95" s="23">
        <v>10</v>
      </c>
      <c r="E95" s="23" t="s">
        <v>120</v>
      </c>
      <c r="F95" s="38">
        <v>8</v>
      </c>
      <c r="G95" s="38">
        <v>800</v>
      </c>
      <c r="H95" s="38">
        <v>160</v>
      </c>
      <c r="I95" s="45">
        <v>128000</v>
      </c>
    </row>
    <row r="96" spans="1:9" x14ac:dyDescent="0.25">
      <c r="A96" s="82"/>
      <c r="B96" s="70" t="s">
        <v>256</v>
      </c>
      <c r="C96" s="33" t="s">
        <v>257</v>
      </c>
      <c r="D96" s="23">
        <v>20</v>
      </c>
      <c r="E96" s="23" t="s">
        <v>120</v>
      </c>
      <c r="F96" s="38">
        <v>0</v>
      </c>
      <c r="G96" s="38">
        <v>0</v>
      </c>
      <c r="H96" s="38"/>
      <c r="I96" s="45">
        <v>0</v>
      </c>
    </row>
    <row r="97" spans="1:9" x14ac:dyDescent="0.25">
      <c r="A97" s="82"/>
      <c r="B97" s="72"/>
      <c r="C97" s="33" t="s">
        <v>258</v>
      </c>
      <c r="D97" s="23">
        <v>50</v>
      </c>
      <c r="E97" s="23" t="s">
        <v>120</v>
      </c>
      <c r="F97" s="38">
        <v>0</v>
      </c>
      <c r="G97" s="38">
        <v>0</v>
      </c>
      <c r="H97" s="38"/>
      <c r="I97" s="45">
        <v>0</v>
      </c>
    </row>
    <row r="98" spans="1:9" x14ac:dyDescent="0.25">
      <c r="A98" s="82"/>
      <c r="B98" s="37" t="s">
        <v>259</v>
      </c>
      <c r="C98" s="33" t="s">
        <v>260</v>
      </c>
      <c r="D98" s="23">
        <v>10</v>
      </c>
      <c r="E98" s="23" t="s">
        <v>120</v>
      </c>
      <c r="F98" s="38">
        <v>6.8</v>
      </c>
      <c r="G98" s="38">
        <v>680</v>
      </c>
      <c r="H98" s="38">
        <v>196</v>
      </c>
      <c r="I98" s="45">
        <v>133280</v>
      </c>
    </row>
    <row r="99" spans="1:9" x14ac:dyDescent="0.25">
      <c r="A99" s="82"/>
      <c r="B99" s="37" t="s">
        <v>261</v>
      </c>
      <c r="C99" s="33" t="s">
        <v>262</v>
      </c>
      <c r="D99" s="23">
        <v>10</v>
      </c>
      <c r="E99" s="23" t="s">
        <v>120</v>
      </c>
      <c r="F99" s="38">
        <v>10.5</v>
      </c>
      <c r="G99" s="38">
        <v>1050</v>
      </c>
      <c r="H99" s="38">
        <v>196</v>
      </c>
      <c r="I99" s="45">
        <v>205800</v>
      </c>
    </row>
    <row r="100" spans="1:9" x14ac:dyDescent="0.25">
      <c r="A100" s="83"/>
      <c r="B100" s="37" t="s">
        <v>263</v>
      </c>
      <c r="C100" s="33" t="s">
        <v>264</v>
      </c>
      <c r="D100" s="23">
        <v>10</v>
      </c>
      <c r="E100" s="23" t="s">
        <v>120</v>
      </c>
      <c r="F100" s="38">
        <v>9.5</v>
      </c>
      <c r="G100" s="38">
        <v>950</v>
      </c>
      <c r="H100" s="38">
        <v>180</v>
      </c>
      <c r="I100" s="45">
        <v>171000</v>
      </c>
    </row>
    <row r="101" spans="1:9" x14ac:dyDescent="0.25">
      <c r="A101" s="26" t="s">
        <v>21</v>
      </c>
      <c r="B101" s="27"/>
      <c r="C101" s="28"/>
      <c r="D101" s="27"/>
      <c r="E101" s="29"/>
      <c r="F101" s="39">
        <v>171.8</v>
      </c>
      <c r="G101" s="41"/>
      <c r="H101" s="39"/>
      <c r="I101" s="46">
        <f>SUM(I86:I100)</f>
        <v>2880030</v>
      </c>
    </row>
    <row r="102" spans="1:9" x14ac:dyDescent="0.25">
      <c r="A102" s="81" t="s">
        <v>265</v>
      </c>
      <c r="B102" s="84" t="s">
        <v>266</v>
      </c>
      <c r="C102" s="33" t="s">
        <v>267</v>
      </c>
      <c r="D102" s="4">
        <v>100</v>
      </c>
      <c r="E102" s="4" t="s">
        <v>268</v>
      </c>
      <c r="F102" s="38">
        <v>352</v>
      </c>
      <c r="G102" s="38">
        <v>3520</v>
      </c>
      <c r="H102" s="38">
        <v>450</v>
      </c>
      <c r="I102" s="45">
        <v>1584000</v>
      </c>
    </row>
    <row r="103" spans="1:9" x14ac:dyDescent="0.25">
      <c r="A103" s="82"/>
      <c r="B103" s="84"/>
      <c r="C103" s="33" t="s">
        <v>269</v>
      </c>
      <c r="D103" s="4">
        <v>100</v>
      </c>
      <c r="E103" s="4" t="s">
        <v>120</v>
      </c>
      <c r="F103" s="38">
        <v>15</v>
      </c>
      <c r="G103" s="38">
        <v>150</v>
      </c>
      <c r="H103" s="38">
        <v>420</v>
      </c>
      <c r="I103" s="45">
        <v>63000</v>
      </c>
    </row>
    <row r="104" spans="1:9" x14ac:dyDescent="0.25">
      <c r="A104" s="83"/>
      <c r="B104" s="21" t="s">
        <v>270</v>
      </c>
      <c r="C104" s="33" t="s">
        <v>271</v>
      </c>
      <c r="D104" s="4">
        <v>100</v>
      </c>
      <c r="E104" s="4" t="s">
        <v>268</v>
      </c>
      <c r="F104" s="38">
        <v>10</v>
      </c>
      <c r="G104" s="38">
        <v>100</v>
      </c>
      <c r="H104" s="38">
        <v>420</v>
      </c>
      <c r="I104" s="45">
        <v>42000</v>
      </c>
    </row>
    <row r="105" spans="1:9" x14ac:dyDescent="0.25">
      <c r="A105" s="26" t="s">
        <v>21</v>
      </c>
      <c r="B105" s="27"/>
      <c r="C105" s="28"/>
      <c r="D105" s="27"/>
      <c r="E105" s="29"/>
      <c r="F105" s="39">
        <v>377</v>
      </c>
      <c r="G105" s="41"/>
      <c r="H105" s="39"/>
      <c r="I105" s="46">
        <f>SUM(I102:I104)</f>
        <v>1689000</v>
      </c>
    </row>
    <row r="106" spans="1:9" x14ac:dyDescent="0.25">
      <c r="A106" s="81" t="s">
        <v>272</v>
      </c>
      <c r="B106" s="21" t="s">
        <v>273</v>
      </c>
      <c r="C106" s="34" t="s">
        <v>274</v>
      </c>
      <c r="D106" s="4">
        <v>10</v>
      </c>
      <c r="E106" s="4" t="s">
        <v>120</v>
      </c>
      <c r="F106" s="38">
        <v>49.5</v>
      </c>
      <c r="G106" s="38">
        <v>4950</v>
      </c>
      <c r="H106" s="38">
        <v>110</v>
      </c>
      <c r="I106" s="45">
        <v>544500</v>
      </c>
    </row>
    <row r="107" spans="1:9" x14ac:dyDescent="0.25">
      <c r="A107" s="83"/>
      <c r="B107" s="21" t="s">
        <v>275</v>
      </c>
      <c r="C107" s="34" t="s">
        <v>276</v>
      </c>
      <c r="D107" s="4">
        <v>10</v>
      </c>
      <c r="E107" s="4" t="s">
        <v>120</v>
      </c>
      <c r="F107" s="38">
        <v>19.5</v>
      </c>
      <c r="G107" s="38">
        <v>1950</v>
      </c>
      <c r="H107" s="38">
        <v>110</v>
      </c>
      <c r="I107" s="45">
        <v>214500</v>
      </c>
    </row>
    <row r="108" spans="1:9" x14ac:dyDescent="0.25">
      <c r="A108" s="26" t="s">
        <v>21</v>
      </c>
      <c r="B108" s="27"/>
      <c r="C108" s="28"/>
      <c r="D108" s="27"/>
      <c r="E108" s="29"/>
      <c r="F108" s="39">
        <v>69</v>
      </c>
      <c r="G108" s="41"/>
      <c r="H108" s="39"/>
      <c r="I108" s="46">
        <f>SUM(I106:I107)</f>
        <v>759000</v>
      </c>
    </row>
    <row r="109" spans="1:9" x14ac:dyDescent="0.25">
      <c r="A109" s="90" t="s">
        <v>277</v>
      </c>
      <c r="B109" s="21" t="s">
        <v>278</v>
      </c>
      <c r="C109" s="33" t="s">
        <v>279</v>
      </c>
      <c r="D109" s="4">
        <v>10</v>
      </c>
      <c r="E109" s="4" t="s">
        <v>120</v>
      </c>
      <c r="F109" s="38">
        <v>33</v>
      </c>
      <c r="G109" s="38">
        <v>3300</v>
      </c>
      <c r="H109" s="38">
        <v>200</v>
      </c>
      <c r="I109" s="45">
        <v>660000</v>
      </c>
    </row>
    <row r="110" spans="1:9" x14ac:dyDescent="0.25">
      <c r="A110" s="91"/>
      <c r="B110" s="85" t="s">
        <v>280</v>
      </c>
      <c r="C110" s="33" t="s">
        <v>281</v>
      </c>
      <c r="D110" s="4">
        <v>5</v>
      </c>
      <c r="E110" s="4" t="s">
        <v>120</v>
      </c>
      <c r="F110" s="38">
        <v>0</v>
      </c>
      <c r="G110" s="38">
        <v>0</v>
      </c>
      <c r="H110" s="38"/>
      <c r="I110" s="45">
        <v>0</v>
      </c>
    </row>
    <row r="111" spans="1:9" x14ac:dyDescent="0.25">
      <c r="A111" s="91"/>
      <c r="B111" s="87"/>
      <c r="C111" s="33" t="s">
        <v>282</v>
      </c>
      <c r="D111" s="4">
        <v>10</v>
      </c>
      <c r="E111" s="4" t="s">
        <v>120</v>
      </c>
      <c r="F111" s="38">
        <v>0</v>
      </c>
      <c r="G111" s="38">
        <v>0</v>
      </c>
      <c r="H111" s="38"/>
      <c r="I111" s="45">
        <v>0</v>
      </c>
    </row>
    <row r="112" spans="1:9" x14ac:dyDescent="0.25">
      <c r="A112" s="91"/>
      <c r="B112" s="84" t="s">
        <v>283</v>
      </c>
      <c r="C112" s="33" t="s">
        <v>284</v>
      </c>
      <c r="D112" s="4">
        <v>5</v>
      </c>
      <c r="E112" s="4" t="s">
        <v>120</v>
      </c>
      <c r="F112" s="38">
        <v>0</v>
      </c>
      <c r="G112" s="38">
        <v>0</v>
      </c>
      <c r="H112" s="38"/>
      <c r="I112" s="45">
        <v>0</v>
      </c>
    </row>
    <row r="113" spans="1:9" x14ac:dyDescent="0.25">
      <c r="A113" s="92"/>
      <c r="B113" s="84"/>
      <c r="C113" s="33" t="s">
        <v>285</v>
      </c>
      <c r="D113" s="4">
        <v>10</v>
      </c>
      <c r="E113" s="4" t="s">
        <v>120</v>
      </c>
      <c r="F113" s="38">
        <v>0</v>
      </c>
      <c r="G113" s="38">
        <v>0</v>
      </c>
      <c r="H113" s="38"/>
      <c r="I113" s="45">
        <v>0</v>
      </c>
    </row>
    <row r="114" spans="1:9" x14ac:dyDescent="0.25">
      <c r="A114" s="26" t="s">
        <v>21</v>
      </c>
      <c r="B114" s="27"/>
      <c r="C114" s="28"/>
      <c r="D114" s="27"/>
      <c r="E114" s="29"/>
      <c r="F114" s="39">
        <v>33</v>
      </c>
      <c r="G114" s="41"/>
      <c r="H114" s="39"/>
      <c r="I114" s="46">
        <f>SUM(I109:I113)</f>
        <v>660000</v>
      </c>
    </row>
    <row r="115" spans="1:9" x14ac:dyDescent="0.25">
      <c r="A115" s="81" t="s">
        <v>286</v>
      </c>
      <c r="B115" s="84" t="s">
        <v>287</v>
      </c>
      <c r="C115" s="33" t="s">
        <v>288</v>
      </c>
      <c r="D115" s="4">
        <v>10</v>
      </c>
      <c r="E115" s="4" t="s">
        <v>120</v>
      </c>
      <c r="F115" s="38">
        <v>19</v>
      </c>
      <c r="G115" s="38">
        <v>1900</v>
      </c>
      <c r="H115" s="38">
        <v>105</v>
      </c>
      <c r="I115" s="45">
        <v>199500</v>
      </c>
    </row>
    <row r="116" spans="1:9" x14ac:dyDescent="0.25">
      <c r="A116" s="82"/>
      <c r="B116" s="84"/>
      <c r="C116" s="33" t="s">
        <v>289</v>
      </c>
      <c r="D116" s="4">
        <v>20</v>
      </c>
      <c r="E116" s="4" t="s">
        <v>120</v>
      </c>
      <c r="F116" s="38">
        <v>106</v>
      </c>
      <c r="G116" s="38">
        <v>5300</v>
      </c>
      <c r="H116" s="38">
        <v>200</v>
      </c>
      <c r="I116" s="45">
        <v>1060000</v>
      </c>
    </row>
    <row r="117" spans="1:9" x14ac:dyDescent="0.25">
      <c r="A117" s="82"/>
      <c r="B117" s="84" t="s">
        <v>290</v>
      </c>
      <c r="C117" s="33" t="s">
        <v>291</v>
      </c>
      <c r="D117" s="4">
        <v>5</v>
      </c>
      <c r="E117" s="4" t="s">
        <v>120</v>
      </c>
      <c r="F117" s="38">
        <v>25</v>
      </c>
      <c r="G117" s="38">
        <v>5000</v>
      </c>
      <c r="H117" s="38">
        <v>55</v>
      </c>
      <c r="I117" s="45">
        <v>275000</v>
      </c>
    </row>
    <row r="118" spans="1:9" x14ac:dyDescent="0.25">
      <c r="A118" s="83"/>
      <c r="B118" s="84"/>
      <c r="C118" s="33" t="s">
        <v>292</v>
      </c>
      <c r="D118" s="4">
        <v>10</v>
      </c>
      <c r="E118" s="4" t="s">
        <v>120</v>
      </c>
      <c r="F118" s="38">
        <v>67</v>
      </c>
      <c r="G118" s="38">
        <v>6700</v>
      </c>
      <c r="H118" s="38">
        <v>105</v>
      </c>
      <c r="I118" s="45">
        <v>703500</v>
      </c>
    </row>
    <row r="119" spans="1:9" x14ac:dyDescent="0.25">
      <c r="A119" s="26" t="s">
        <v>21</v>
      </c>
      <c r="B119" s="27"/>
      <c r="C119" s="28"/>
      <c r="D119" s="27"/>
      <c r="E119" s="29"/>
      <c r="F119" s="39">
        <v>217</v>
      </c>
      <c r="G119" s="41"/>
      <c r="H119" s="39"/>
      <c r="I119" s="46">
        <f>SUM(I115:I118)</f>
        <v>2238000</v>
      </c>
    </row>
    <row r="120" spans="1:9" x14ac:dyDescent="0.25">
      <c r="A120" s="81" t="s">
        <v>293</v>
      </c>
      <c r="B120" s="21" t="s">
        <v>294</v>
      </c>
      <c r="C120" s="33" t="s">
        <v>295</v>
      </c>
      <c r="D120" s="4">
        <v>5</v>
      </c>
      <c r="E120" s="4" t="s">
        <v>120</v>
      </c>
      <c r="F120" s="38">
        <v>4</v>
      </c>
      <c r="G120" s="38">
        <v>800</v>
      </c>
      <c r="H120" s="38">
        <v>500</v>
      </c>
      <c r="I120" s="45">
        <v>400000</v>
      </c>
    </row>
    <row r="121" spans="1:9" x14ac:dyDescent="0.25">
      <c r="A121" s="82"/>
      <c r="B121" s="21" t="s">
        <v>296</v>
      </c>
      <c r="C121" s="33" t="s">
        <v>297</v>
      </c>
      <c r="D121" s="4">
        <v>5</v>
      </c>
      <c r="E121" s="4" t="s">
        <v>120</v>
      </c>
      <c r="F121" s="38">
        <v>0.75</v>
      </c>
      <c r="G121" s="38">
        <v>150</v>
      </c>
      <c r="H121" s="38">
        <v>430</v>
      </c>
      <c r="I121" s="45">
        <v>64500</v>
      </c>
    </row>
    <row r="122" spans="1:9" x14ac:dyDescent="0.25">
      <c r="A122" s="82"/>
      <c r="B122" s="85" t="s">
        <v>298</v>
      </c>
      <c r="C122" s="33" t="s">
        <v>299</v>
      </c>
      <c r="D122" s="4">
        <v>5</v>
      </c>
      <c r="E122" s="4" t="s">
        <v>120</v>
      </c>
      <c r="F122" s="38">
        <v>0.35</v>
      </c>
      <c r="G122" s="38">
        <v>70</v>
      </c>
      <c r="H122" s="38">
        <v>425</v>
      </c>
      <c r="I122" s="45">
        <v>29750</v>
      </c>
    </row>
    <row r="123" spans="1:9" x14ac:dyDescent="0.25">
      <c r="A123" s="82"/>
      <c r="B123" s="87"/>
      <c r="C123" s="33" t="s">
        <v>300</v>
      </c>
      <c r="D123" s="4">
        <v>10</v>
      </c>
      <c r="E123" s="4" t="s">
        <v>120</v>
      </c>
      <c r="F123" s="38">
        <v>0</v>
      </c>
      <c r="G123" s="38">
        <v>0</v>
      </c>
      <c r="H123" s="38"/>
      <c r="I123" s="45">
        <v>0</v>
      </c>
    </row>
    <row r="124" spans="1:9" x14ac:dyDescent="0.25">
      <c r="A124" s="82"/>
      <c r="B124" s="21" t="s">
        <v>301</v>
      </c>
      <c r="C124" s="33" t="s">
        <v>302</v>
      </c>
      <c r="D124" s="4">
        <v>5</v>
      </c>
      <c r="E124" s="4" t="s">
        <v>120</v>
      </c>
      <c r="F124" s="38">
        <v>0.75</v>
      </c>
      <c r="G124" s="38">
        <v>150</v>
      </c>
      <c r="H124" s="38">
        <v>425</v>
      </c>
      <c r="I124" s="45">
        <v>63750</v>
      </c>
    </row>
    <row r="125" spans="1:9" x14ac:dyDescent="0.25">
      <c r="A125" s="82"/>
      <c r="B125" s="84" t="s">
        <v>303</v>
      </c>
      <c r="C125" s="33" t="s">
        <v>304</v>
      </c>
      <c r="D125" s="4">
        <v>5</v>
      </c>
      <c r="E125" s="4" t="s">
        <v>120</v>
      </c>
      <c r="F125" s="38">
        <v>2.4500000000000002</v>
      </c>
      <c r="G125" s="38">
        <v>490</v>
      </c>
      <c r="H125" s="38">
        <v>360</v>
      </c>
      <c r="I125" s="45">
        <v>176400</v>
      </c>
    </row>
    <row r="126" spans="1:9" x14ac:dyDescent="0.25">
      <c r="A126" s="82"/>
      <c r="B126" s="84"/>
      <c r="C126" s="33" t="s">
        <v>305</v>
      </c>
      <c r="D126" s="4">
        <v>10</v>
      </c>
      <c r="E126" s="4" t="s">
        <v>120</v>
      </c>
      <c r="F126" s="38">
        <v>0.6</v>
      </c>
      <c r="G126" s="38">
        <v>60</v>
      </c>
      <c r="H126" s="38">
        <v>700</v>
      </c>
      <c r="I126" s="45">
        <v>42000</v>
      </c>
    </row>
    <row r="127" spans="1:9" x14ac:dyDescent="0.25">
      <c r="A127" s="82"/>
      <c r="B127" s="84" t="s">
        <v>306</v>
      </c>
      <c r="C127" s="33" t="s">
        <v>307</v>
      </c>
      <c r="D127" s="4">
        <v>5</v>
      </c>
      <c r="E127" s="4" t="s">
        <v>120</v>
      </c>
      <c r="F127" s="38">
        <v>1.85</v>
      </c>
      <c r="G127" s="38">
        <v>370</v>
      </c>
      <c r="H127" s="38">
        <v>360</v>
      </c>
      <c r="I127" s="45">
        <v>133200</v>
      </c>
    </row>
    <row r="128" spans="1:9" x14ac:dyDescent="0.25">
      <c r="A128" s="82"/>
      <c r="B128" s="84"/>
      <c r="C128" s="33" t="s">
        <v>308</v>
      </c>
      <c r="D128" s="4">
        <v>10</v>
      </c>
      <c r="E128" s="4" t="s">
        <v>120</v>
      </c>
      <c r="F128" s="38">
        <v>0.6</v>
      </c>
      <c r="G128" s="38">
        <v>60</v>
      </c>
      <c r="H128" s="38">
        <v>700</v>
      </c>
      <c r="I128" s="45">
        <v>42000</v>
      </c>
    </row>
    <row r="129" spans="1:9" x14ac:dyDescent="0.25">
      <c r="A129" s="82"/>
      <c r="B129" s="84" t="s">
        <v>309</v>
      </c>
      <c r="C129" s="33" t="s">
        <v>310</v>
      </c>
      <c r="D129" s="4">
        <v>5</v>
      </c>
      <c r="E129" s="4" t="s">
        <v>120</v>
      </c>
      <c r="F129" s="38">
        <v>0.9</v>
      </c>
      <c r="G129" s="38">
        <v>180</v>
      </c>
      <c r="H129" s="38">
        <v>425</v>
      </c>
      <c r="I129" s="45">
        <v>76500</v>
      </c>
    </row>
    <row r="130" spans="1:9" x14ac:dyDescent="0.25">
      <c r="A130" s="82"/>
      <c r="B130" s="84"/>
      <c r="C130" s="33" t="s">
        <v>311</v>
      </c>
      <c r="D130" s="4">
        <v>10</v>
      </c>
      <c r="E130" s="4" t="s">
        <v>120</v>
      </c>
      <c r="F130" s="38">
        <v>0.30000000000000004</v>
      </c>
      <c r="G130" s="38">
        <v>30.000000000000007</v>
      </c>
      <c r="H130" s="38">
        <v>840</v>
      </c>
      <c r="I130" s="45">
        <v>25200.000000000007</v>
      </c>
    </row>
    <row r="131" spans="1:9" x14ac:dyDescent="0.25">
      <c r="A131" s="82"/>
      <c r="B131" s="84" t="s">
        <v>312</v>
      </c>
      <c r="C131" s="33" t="s">
        <v>313</v>
      </c>
      <c r="D131" s="4">
        <v>5</v>
      </c>
      <c r="E131" s="4" t="s">
        <v>120</v>
      </c>
      <c r="F131" s="38">
        <v>0</v>
      </c>
      <c r="G131" s="38">
        <v>0</v>
      </c>
      <c r="H131" s="38"/>
      <c r="I131" s="45">
        <v>0</v>
      </c>
    </row>
    <row r="132" spans="1:9" x14ac:dyDescent="0.25">
      <c r="A132" s="82"/>
      <c r="B132" s="84"/>
      <c r="C132" s="33" t="s">
        <v>314</v>
      </c>
      <c r="D132" s="4">
        <v>10</v>
      </c>
      <c r="E132" s="4" t="s">
        <v>120</v>
      </c>
      <c r="F132" s="38">
        <v>0</v>
      </c>
      <c r="G132" s="38">
        <v>0</v>
      </c>
      <c r="H132" s="38"/>
      <c r="I132" s="45">
        <v>0</v>
      </c>
    </row>
    <row r="133" spans="1:9" x14ac:dyDescent="0.25">
      <c r="A133" s="82"/>
      <c r="B133" s="84" t="s">
        <v>315</v>
      </c>
      <c r="C133" s="33" t="s">
        <v>316</v>
      </c>
      <c r="D133" s="4">
        <v>5</v>
      </c>
      <c r="E133" s="4" t="s">
        <v>120</v>
      </c>
      <c r="F133" s="38">
        <v>5.6000000000000005</v>
      </c>
      <c r="G133" s="38">
        <v>1120.0000000000002</v>
      </c>
      <c r="H133" s="38">
        <v>425</v>
      </c>
      <c r="I133" s="45">
        <v>476000.00000000012</v>
      </c>
    </row>
    <row r="134" spans="1:9" x14ac:dyDescent="0.25">
      <c r="A134" s="82"/>
      <c r="B134" s="84"/>
      <c r="C134" s="33" t="s">
        <v>317</v>
      </c>
      <c r="D134" s="4">
        <v>10</v>
      </c>
      <c r="E134" s="4" t="s">
        <v>120</v>
      </c>
      <c r="F134" s="38">
        <v>1.3</v>
      </c>
      <c r="G134" s="38">
        <v>130</v>
      </c>
      <c r="H134" s="38">
        <v>840</v>
      </c>
      <c r="I134" s="45">
        <v>109200</v>
      </c>
    </row>
    <row r="135" spans="1:9" x14ac:dyDescent="0.25">
      <c r="A135" s="82"/>
      <c r="B135" s="85" t="s">
        <v>318</v>
      </c>
      <c r="C135" s="33" t="s">
        <v>319</v>
      </c>
      <c r="D135" s="4">
        <v>5</v>
      </c>
      <c r="E135" s="4" t="s">
        <v>120</v>
      </c>
      <c r="F135" s="38">
        <v>2.35</v>
      </c>
      <c r="G135" s="38">
        <v>470</v>
      </c>
      <c r="H135" s="38">
        <v>425</v>
      </c>
      <c r="I135" s="45">
        <v>199750</v>
      </c>
    </row>
    <row r="136" spans="1:9" x14ac:dyDescent="0.25">
      <c r="A136" s="83"/>
      <c r="B136" s="87"/>
      <c r="C136" s="33" t="s">
        <v>320</v>
      </c>
      <c r="D136" s="4">
        <v>10</v>
      </c>
      <c r="E136" s="4" t="s">
        <v>120</v>
      </c>
      <c r="F136" s="38">
        <v>0</v>
      </c>
      <c r="G136" s="38">
        <v>0</v>
      </c>
      <c r="H136" s="38"/>
      <c r="I136" s="45">
        <v>0</v>
      </c>
    </row>
    <row r="137" spans="1:9" x14ac:dyDescent="0.25">
      <c r="A137" s="26" t="s">
        <v>21</v>
      </c>
      <c r="B137" s="27"/>
      <c r="C137" s="28"/>
      <c r="D137" s="27"/>
      <c r="E137" s="29"/>
      <c r="F137" s="39">
        <v>21.8</v>
      </c>
      <c r="G137" s="41"/>
      <c r="H137" s="39"/>
      <c r="I137" s="46">
        <f>SUM(I120:I136)</f>
        <v>1838250</v>
      </c>
    </row>
    <row r="138" spans="1:9" x14ac:dyDescent="0.25">
      <c r="A138" s="81" t="s">
        <v>321</v>
      </c>
      <c r="B138" s="84" t="s">
        <v>322</v>
      </c>
      <c r="C138" s="33" t="s">
        <v>323</v>
      </c>
      <c r="D138" s="4">
        <v>10</v>
      </c>
      <c r="E138" s="4" t="s">
        <v>120</v>
      </c>
      <c r="F138" s="38">
        <v>0.5</v>
      </c>
      <c r="G138" s="38">
        <v>50</v>
      </c>
      <c r="H138" s="38">
        <v>270</v>
      </c>
      <c r="I138" s="45">
        <v>13500</v>
      </c>
    </row>
    <row r="139" spans="1:9" x14ac:dyDescent="0.25">
      <c r="A139" s="82"/>
      <c r="B139" s="84"/>
      <c r="C139" s="33" t="s">
        <v>324</v>
      </c>
      <c r="D139" s="4">
        <v>50</v>
      </c>
      <c r="E139" s="4" t="s">
        <v>120</v>
      </c>
      <c r="F139" s="38">
        <v>2</v>
      </c>
      <c r="G139" s="38">
        <v>40</v>
      </c>
      <c r="H139" s="38">
        <v>1250</v>
      </c>
      <c r="I139" s="45">
        <v>50000</v>
      </c>
    </row>
    <row r="140" spans="1:9" x14ac:dyDescent="0.25">
      <c r="A140" s="82"/>
      <c r="B140" s="84"/>
      <c r="C140" s="33" t="s">
        <v>325</v>
      </c>
      <c r="D140" s="4">
        <v>100</v>
      </c>
      <c r="E140" s="4" t="s">
        <v>326</v>
      </c>
      <c r="F140" s="38">
        <v>0</v>
      </c>
      <c r="G140" s="38">
        <v>0</v>
      </c>
      <c r="H140" s="38"/>
      <c r="I140" s="45">
        <v>0</v>
      </c>
    </row>
    <row r="141" spans="1:9" x14ac:dyDescent="0.25">
      <c r="A141" s="82"/>
      <c r="B141" s="84"/>
      <c r="C141" s="33" t="s">
        <v>327</v>
      </c>
      <c r="D141" s="4">
        <v>50</v>
      </c>
      <c r="E141" s="4" t="s">
        <v>326</v>
      </c>
      <c r="F141" s="38">
        <v>0</v>
      </c>
      <c r="G141" s="38">
        <v>0</v>
      </c>
      <c r="H141" s="38"/>
      <c r="I141" s="45">
        <v>0</v>
      </c>
    </row>
    <row r="142" spans="1:9" x14ac:dyDescent="0.25">
      <c r="A142" s="82"/>
      <c r="B142" s="84" t="s">
        <v>328</v>
      </c>
      <c r="C142" s="33" t="s">
        <v>329</v>
      </c>
      <c r="D142" s="4">
        <v>50</v>
      </c>
      <c r="E142" s="4" t="s">
        <v>120</v>
      </c>
      <c r="F142" s="38">
        <v>6</v>
      </c>
      <c r="G142" s="38">
        <v>120</v>
      </c>
      <c r="H142" s="38">
        <v>1250</v>
      </c>
      <c r="I142" s="45">
        <v>150000</v>
      </c>
    </row>
    <row r="143" spans="1:9" x14ac:dyDescent="0.25">
      <c r="A143" s="82"/>
      <c r="B143" s="84"/>
      <c r="C143" s="33" t="s">
        <v>330</v>
      </c>
      <c r="D143" s="4">
        <v>10</v>
      </c>
      <c r="E143" s="4" t="s">
        <v>120</v>
      </c>
      <c r="F143" s="38">
        <v>2.2999999999999998</v>
      </c>
      <c r="G143" s="38">
        <v>230</v>
      </c>
      <c r="H143" s="38">
        <v>300</v>
      </c>
      <c r="I143" s="45">
        <v>69000</v>
      </c>
    </row>
    <row r="144" spans="1:9" x14ac:dyDescent="0.25">
      <c r="A144" s="82"/>
      <c r="B144" s="84"/>
      <c r="C144" s="33" t="s">
        <v>331</v>
      </c>
      <c r="D144" s="4">
        <v>100</v>
      </c>
      <c r="E144" s="4" t="s">
        <v>326</v>
      </c>
      <c r="F144" s="38">
        <v>23</v>
      </c>
      <c r="G144" s="38">
        <v>230</v>
      </c>
      <c r="H144" s="38">
        <v>2700</v>
      </c>
      <c r="I144" s="45">
        <v>621000</v>
      </c>
    </row>
    <row r="145" spans="1:9" x14ac:dyDescent="0.25">
      <c r="A145" s="82"/>
      <c r="B145" s="84" t="s">
        <v>332</v>
      </c>
      <c r="C145" s="22" t="s">
        <v>333</v>
      </c>
      <c r="D145" s="4">
        <v>100</v>
      </c>
      <c r="E145" s="4" t="s">
        <v>326</v>
      </c>
      <c r="F145" s="38">
        <v>29</v>
      </c>
      <c r="G145" s="38">
        <v>290</v>
      </c>
      <c r="H145" s="38">
        <v>3150</v>
      </c>
      <c r="I145" s="45">
        <v>913500</v>
      </c>
    </row>
    <row r="146" spans="1:9" x14ac:dyDescent="0.25">
      <c r="A146" s="82"/>
      <c r="B146" s="84"/>
      <c r="C146" s="22" t="s">
        <v>334</v>
      </c>
      <c r="D146" s="4">
        <v>100</v>
      </c>
      <c r="E146" s="4" t="s">
        <v>120</v>
      </c>
      <c r="F146" s="38">
        <v>55</v>
      </c>
      <c r="G146" s="38">
        <v>550</v>
      </c>
      <c r="H146" s="38">
        <v>2900</v>
      </c>
      <c r="I146" s="45">
        <v>1595000</v>
      </c>
    </row>
    <row r="147" spans="1:9" x14ac:dyDescent="0.25">
      <c r="A147" s="82"/>
      <c r="B147" s="84"/>
      <c r="C147" s="22" t="s">
        <v>335</v>
      </c>
      <c r="D147" s="23">
        <v>10</v>
      </c>
      <c r="E147" s="23" t="s">
        <v>120</v>
      </c>
      <c r="F147" s="38">
        <v>3</v>
      </c>
      <c r="G147" s="38">
        <v>300</v>
      </c>
      <c r="H147" s="38">
        <v>310</v>
      </c>
      <c r="I147" s="45">
        <v>93000</v>
      </c>
    </row>
    <row r="148" spans="1:9" x14ac:dyDescent="0.25">
      <c r="A148" s="82"/>
      <c r="B148" s="84" t="s">
        <v>336</v>
      </c>
      <c r="C148" s="30" t="s">
        <v>337</v>
      </c>
      <c r="D148" s="4">
        <v>10</v>
      </c>
      <c r="E148" s="4" t="s">
        <v>120</v>
      </c>
      <c r="F148" s="38">
        <v>0.6</v>
      </c>
      <c r="G148" s="38">
        <v>60</v>
      </c>
      <c r="H148" s="38">
        <v>265</v>
      </c>
      <c r="I148" s="45">
        <v>15900</v>
      </c>
    </row>
    <row r="149" spans="1:9" x14ac:dyDescent="0.25">
      <c r="A149" s="82"/>
      <c r="B149" s="84"/>
      <c r="C149" s="30" t="s">
        <v>338</v>
      </c>
      <c r="D149" s="4">
        <v>50</v>
      </c>
      <c r="E149" s="4" t="s">
        <v>120</v>
      </c>
      <c r="F149" s="38">
        <v>0</v>
      </c>
      <c r="G149" s="38">
        <v>0</v>
      </c>
      <c r="H149" s="38"/>
      <c r="I149" s="45">
        <v>0</v>
      </c>
    </row>
    <row r="150" spans="1:9" x14ac:dyDescent="0.25">
      <c r="A150" s="82"/>
      <c r="B150" s="84"/>
      <c r="C150" s="30" t="s">
        <v>339</v>
      </c>
      <c r="D150" s="4">
        <v>100</v>
      </c>
      <c r="E150" s="4" t="s">
        <v>326</v>
      </c>
      <c r="F150" s="38">
        <v>0</v>
      </c>
      <c r="G150" s="38">
        <v>0</v>
      </c>
      <c r="H150" s="38"/>
      <c r="I150" s="45">
        <v>0</v>
      </c>
    </row>
    <row r="151" spans="1:9" x14ac:dyDescent="0.25">
      <c r="A151" s="82"/>
      <c r="B151" s="84"/>
      <c r="C151" s="30" t="s">
        <v>340</v>
      </c>
      <c r="D151" s="4">
        <v>50</v>
      </c>
      <c r="E151" s="4" t="s">
        <v>326</v>
      </c>
      <c r="F151" s="38">
        <v>0</v>
      </c>
      <c r="G151" s="38">
        <v>0</v>
      </c>
      <c r="H151" s="38"/>
      <c r="I151" s="45">
        <v>0</v>
      </c>
    </row>
    <row r="152" spans="1:9" x14ac:dyDescent="0.25">
      <c r="A152" s="82"/>
      <c r="B152" s="21" t="s">
        <v>341</v>
      </c>
      <c r="C152" s="34" t="s">
        <v>342</v>
      </c>
      <c r="D152" s="4">
        <v>100</v>
      </c>
      <c r="E152" s="4" t="s">
        <v>326</v>
      </c>
      <c r="F152" s="38">
        <v>15</v>
      </c>
      <c r="G152" s="38">
        <v>150</v>
      </c>
      <c r="H152" s="38">
        <v>3150</v>
      </c>
      <c r="I152" s="45">
        <v>472500</v>
      </c>
    </row>
    <row r="153" spans="1:9" x14ac:dyDescent="0.25">
      <c r="A153" s="82"/>
      <c r="B153" s="84" t="s">
        <v>343</v>
      </c>
      <c r="C153" s="34" t="s">
        <v>344</v>
      </c>
      <c r="D153" s="23">
        <v>100</v>
      </c>
      <c r="E153" s="23" t="s">
        <v>120</v>
      </c>
      <c r="F153" s="38">
        <v>20</v>
      </c>
      <c r="G153" s="38">
        <v>200</v>
      </c>
      <c r="H153" s="38">
        <v>2900</v>
      </c>
      <c r="I153" s="45">
        <v>580000</v>
      </c>
    </row>
    <row r="154" spans="1:9" x14ac:dyDescent="0.25">
      <c r="A154" s="82"/>
      <c r="B154" s="84"/>
      <c r="C154" s="34" t="s">
        <v>345</v>
      </c>
      <c r="D154" s="23">
        <v>100</v>
      </c>
      <c r="E154" s="23" t="s">
        <v>326</v>
      </c>
      <c r="F154" s="38">
        <v>20</v>
      </c>
      <c r="G154" s="38">
        <v>200</v>
      </c>
      <c r="H154" s="38">
        <v>3150</v>
      </c>
      <c r="I154" s="45">
        <v>630000</v>
      </c>
    </row>
    <row r="155" spans="1:9" x14ac:dyDescent="0.25">
      <c r="A155" s="82"/>
      <c r="B155" s="84" t="s">
        <v>346</v>
      </c>
      <c r="C155" s="22" t="s">
        <v>347</v>
      </c>
      <c r="D155" s="23">
        <v>100</v>
      </c>
      <c r="E155" s="23" t="s">
        <v>326</v>
      </c>
      <c r="F155" s="38">
        <v>3</v>
      </c>
      <c r="G155" s="38">
        <v>30</v>
      </c>
      <c r="H155" s="38">
        <v>3150</v>
      </c>
      <c r="I155" s="45">
        <v>94500</v>
      </c>
    </row>
    <row r="156" spans="1:9" x14ac:dyDescent="0.25">
      <c r="A156" s="82"/>
      <c r="B156" s="84"/>
      <c r="C156" s="22" t="s">
        <v>348</v>
      </c>
      <c r="D156" s="23">
        <v>100</v>
      </c>
      <c r="E156" s="23" t="s">
        <v>120</v>
      </c>
      <c r="F156" s="38">
        <v>0</v>
      </c>
      <c r="G156" s="38">
        <v>0</v>
      </c>
      <c r="H156" s="38"/>
      <c r="I156" s="45">
        <v>0</v>
      </c>
    </row>
    <row r="157" spans="1:9" x14ac:dyDescent="0.25">
      <c r="A157" s="83"/>
      <c r="B157" s="37" t="s">
        <v>349</v>
      </c>
      <c r="C157" s="22" t="s">
        <v>350</v>
      </c>
      <c r="D157" s="23">
        <v>100</v>
      </c>
      <c r="E157" s="23" t="s">
        <v>326</v>
      </c>
      <c r="F157" s="38">
        <v>0</v>
      </c>
      <c r="G157" s="38">
        <v>0</v>
      </c>
      <c r="H157" s="38"/>
      <c r="I157" s="45">
        <v>0</v>
      </c>
    </row>
    <row r="158" spans="1:9" x14ac:dyDescent="0.25">
      <c r="A158" s="26" t="s">
        <v>21</v>
      </c>
      <c r="B158" s="27"/>
      <c r="C158" s="28"/>
      <c r="D158" s="27"/>
      <c r="E158" s="29"/>
      <c r="F158" s="39">
        <v>179.4</v>
      </c>
      <c r="G158" s="41"/>
      <c r="H158" s="39"/>
      <c r="I158" s="46">
        <f>SUM(I138:I157)</f>
        <v>5297900</v>
      </c>
    </row>
    <row r="159" spans="1:9" x14ac:dyDescent="0.25">
      <c r="A159" s="81" t="s">
        <v>351</v>
      </c>
      <c r="B159" s="84" t="s">
        <v>352</v>
      </c>
      <c r="C159" s="33" t="s">
        <v>353</v>
      </c>
      <c r="D159" s="4">
        <v>50</v>
      </c>
      <c r="E159" s="4" t="s">
        <v>120</v>
      </c>
      <c r="F159" s="38">
        <v>80</v>
      </c>
      <c r="G159" s="38">
        <v>1600</v>
      </c>
      <c r="H159" s="38">
        <v>65</v>
      </c>
      <c r="I159" s="45">
        <v>104000</v>
      </c>
    </row>
    <row r="160" spans="1:9" x14ac:dyDescent="0.25">
      <c r="A160" s="82"/>
      <c r="B160" s="84"/>
      <c r="C160" s="33" t="s">
        <v>354</v>
      </c>
      <c r="D160" s="4">
        <v>20</v>
      </c>
      <c r="E160" s="4" t="s">
        <v>120</v>
      </c>
      <c r="F160" s="38">
        <v>39</v>
      </c>
      <c r="G160" s="38">
        <v>1950</v>
      </c>
      <c r="H160" s="38">
        <v>32</v>
      </c>
      <c r="I160" s="45">
        <v>62400</v>
      </c>
    </row>
    <row r="161" spans="1:9" x14ac:dyDescent="0.25">
      <c r="A161" s="82"/>
      <c r="B161" s="85" t="s">
        <v>355</v>
      </c>
      <c r="C161" s="33" t="s">
        <v>356</v>
      </c>
      <c r="D161" s="4">
        <v>50</v>
      </c>
      <c r="E161" s="4" t="s">
        <v>120</v>
      </c>
      <c r="F161" s="38">
        <v>31</v>
      </c>
      <c r="G161" s="38">
        <v>620</v>
      </c>
      <c r="H161" s="38">
        <v>65</v>
      </c>
      <c r="I161" s="45">
        <v>40300</v>
      </c>
    </row>
    <row r="162" spans="1:9" x14ac:dyDescent="0.25">
      <c r="A162" s="83"/>
      <c r="B162" s="87"/>
      <c r="C162" s="33" t="s">
        <v>357</v>
      </c>
      <c r="D162" s="4">
        <v>20</v>
      </c>
      <c r="E162" s="4" t="s">
        <v>120</v>
      </c>
      <c r="F162" s="38">
        <v>9</v>
      </c>
      <c r="G162" s="38">
        <v>450</v>
      </c>
      <c r="H162" s="38">
        <v>30</v>
      </c>
      <c r="I162" s="45">
        <v>13500</v>
      </c>
    </row>
    <row r="163" spans="1:9" x14ac:dyDescent="0.25">
      <c r="A163" s="26" t="s">
        <v>21</v>
      </c>
      <c r="B163" s="27"/>
      <c r="C163" s="28"/>
      <c r="D163" s="27"/>
      <c r="E163" s="29"/>
      <c r="F163" s="39">
        <v>159</v>
      </c>
      <c r="G163" s="41"/>
      <c r="H163" s="39"/>
      <c r="I163" s="46">
        <f>SUM(I159:I162)</f>
        <v>220200</v>
      </c>
    </row>
    <row r="164" spans="1:9" x14ac:dyDescent="0.25">
      <c r="A164" s="81" t="s">
        <v>358</v>
      </c>
      <c r="B164" s="84" t="s">
        <v>359</v>
      </c>
      <c r="C164" s="34" t="s">
        <v>360</v>
      </c>
      <c r="D164" s="4">
        <v>5</v>
      </c>
      <c r="E164" s="4" t="s">
        <v>120</v>
      </c>
      <c r="F164" s="38">
        <v>0.25</v>
      </c>
      <c r="G164" s="38">
        <v>50</v>
      </c>
      <c r="H164" s="38">
        <v>430</v>
      </c>
      <c r="I164" s="45">
        <v>21500</v>
      </c>
    </row>
    <row r="165" spans="1:9" x14ac:dyDescent="0.25">
      <c r="A165" s="83"/>
      <c r="B165" s="84"/>
      <c r="C165" s="34" t="s">
        <v>361</v>
      </c>
      <c r="D165" s="4">
        <v>10</v>
      </c>
      <c r="E165" s="4" t="s">
        <v>120</v>
      </c>
      <c r="F165" s="38">
        <v>0</v>
      </c>
      <c r="G165" s="38">
        <v>0</v>
      </c>
      <c r="H165" s="38"/>
      <c r="I165" s="45">
        <v>0</v>
      </c>
    </row>
    <row r="166" spans="1:9" x14ac:dyDescent="0.25">
      <c r="A166" s="26" t="s">
        <v>21</v>
      </c>
      <c r="B166" s="27"/>
      <c r="C166" s="28"/>
      <c r="D166" s="27"/>
      <c r="E166" s="29"/>
      <c r="F166" s="39">
        <v>0.25</v>
      </c>
      <c r="G166" s="41"/>
      <c r="H166" s="39"/>
      <c r="I166" s="46">
        <f>SUM(I164:I165)</f>
        <v>21500</v>
      </c>
    </row>
    <row r="167" spans="1:9" x14ac:dyDescent="0.25">
      <c r="A167" s="98" t="s">
        <v>362</v>
      </c>
      <c r="B167" s="85" t="s">
        <v>363</v>
      </c>
      <c r="C167" s="34" t="s">
        <v>364</v>
      </c>
      <c r="D167" s="4">
        <v>5</v>
      </c>
      <c r="E167" s="4" t="s">
        <v>120</v>
      </c>
      <c r="F167" s="38">
        <v>11</v>
      </c>
      <c r="G167" s="38">
        <v>2200</v>
      </c>
      <c r="H167" s="38">
        <v>95</v>
      </c>
      <c r="I167" s="45">
        <v>209000</v>
      </c>
    </row>
    <row r="168" spans="1:9" x14ac:dyDescent="0.25">
      <c r="A168" s="98"/>
      <c r="B168" s="87"/>
      <c r="C168" s="34" t="s">
        <v>365</v>
      </c>
      <c r="D168" s="4">
        <v>10</v>
      </c>
      <c r="E168" s="4" t="s">
        <v>120</v>
      </c>
      <c r="F168" s="38">
        <v>14.5</v>
      </c>
      <c r="G168" s="38">
        <v>1450</v>
      </c>
      <c r="H168" s="38">
        <v>180</v>
      </c>
      <c r="I168" s="45">
        <v>261000</v>
      </c>
    </row>
    <row r="169" spans="1:9" x14ac:dyDescent="0.25">
      <c r="A169" s="26" t="s">
        <v>21</v>
      </c>
      <c r="B169" s="27"/>
      <c r="C169" s="28"/>
      <c r="D169" s="27"/>
      <c r="E169" s="29"/>
      <c r="F169" s="39">
        <v>25.5</v>
      </c>
      <c r="G169" s="41"/>
      <c r="H169" s="39"/>
      <c r="I169" s="46">
        <f>SUM(I167:I168)</f>
        <v>470000</v>
      </c>
    </row>
    <row r="170" spans="1:9" x14ac:dyDescent="0.25">
      <c r="A170"/>
      <c r="B170"/>
      <c r="D170"/>
      <c r="E170"/>
      <c r="F170" s="5"/>
      <c r="G170" s="5"/>
      <c r="H170" s="5"/>
      <c r="I170" s="47">
        <v>0</v>
      </c>
    </row>
    <row r="171" spans="1:9" x14ac:dyDescent="0.25">
      <c r="A171" s="95" t="s">
        <v>366</v>
      </c>
      <c r="B171" s="96"/>
      <c r="C171" s="96"/>
      <c r="D171" s="96"/>
      <c r="E171" s="97"/>
      <c r="F171" s="40">
        <v>2848.15</v>
      </c>
      <c r="G171" s="40"/>
      <c r="H171" s="40">
        <v>0</v>
      </c>
      <c r="I171" s="48">
        <f ca="1">SUMIF($A$5:$E$169,$A$169,I5:I169)</f>
        <v>37034250</v>
      </c>
    </row>
    <row r="174" spans="1:9" x14ac:dyDescent="0.25">
      <c r="I174" s="54">
        <f>I169+I166+I163+I158+I137+I119+I114+I108+I105+I101+I85+I78+I75+I64+I53+I40+I32+I30+I21</f>
        <v>37034250</v>
      </c>
    </row>
  </sheetData>
  <mergeCells count="78">
    <mergeCell ref="G5:G6"/>
    <mergeCell ref="H5:H6"/>
    <mergeCell ref="I5:I6"/>
    <mergeCell ref="A171:E171"/>
    <mergeCell ref="F5:F6"/>
    <mergeCell ref="A159:A162"/>
    <mergeCell ref="B159:B160"/>
    <mergeCell ref="B161:B162"/>
    <mergeCell ref="A164:A165"/>
    <mergeCell ref="B164:B165"/>
    <mergeCell ref="A167:A168"/>
    <mergeCell ref="B167:B168"/>
    <mergeCell ref="B135:B136"/>
    <mergeCell ref="A138:A157"/>
    <mergeCell ref="B138:B141"/>
    <mergeCell ref="B142:B144"/>
    <mergeCell ref="B145:B147"/>
    <mergeCell ref="B148:B151"/>
    <mergeCell ref="B153:B154"/>
    <mergeCell ref="B155:B156"/>
    <mergeCell ref="A115:A118"/>
    <mergeCell ref="B115:B116"/>
    <mergeCell ref="B117:B118"/>
    <mergeCell ref="A120:A136"/>
    <mergeCell ref="B122:B123"/>
    <mergeCell ref="B125:B126"/>
    <mergeCell ref="B127:B128"/>
    <mergeCell ref="B129:B130"/>
    <mergeCell ref="B131:B132"/>
    <mergeCell ref="B133:B134"/>
    <mergeCell ref="A102:A104"/>
    <mergeCell ref="B102:B103"/>
    <mergeCell ref="A106:A107"/>
    <mergeCell ref="A109:A113"/>
    <mergeCell ref="B110:B111"/>
    <mergeCell ref="B112:B113"/>
    <mergeCell ref="A79:A84"/>
    <mergeCell ref="B79:B80"/>
    <mergeCell ref="A86:A100"/>
    <mergeCell ref="B86:B88"/>
    <mergeCell ref="B89:B90"/>
    <mergeCell ref="B92:B93"/>
    <mergeCell ref="B94:B95"/>
    <mergeCell ref="B96:B97"/>
    <mergeCell ref="A76:A77"/>
    <mergeCell ref="A54:A63"/>
    <mergeCell ref="B54:B55"/>
    <mergeCell ref="B56:B57"/>
    <mergeCell ref="B58:B59"/>
    <mergeCell ref="B60:B61"/>
    <mergeCell ref="B62:B63"/>
    <mergeCell ref="A65:A74"/>
    <mergeCell ref="B65:B66"/>
    <mergeCell ref="B69:B70"/>
    <mergeCell ref="B71:B72"/>
    <mergeCell ref="B73:B74"/>
    <mergeCell ref="A33:A39"/>
    <mergeCell ref="B33:B34"/>
    <mergeCell ref="B38:B39"/>
    <mergeCell ref="A41:A52"/>
    <mergeCell ref="B41:B43"/>
    <mergeCell ref="B44:B45"/>
    <mergeCell ref="B46:B47"/>
    <mergeCell ref="B49:B50"/>
    <mergeCell ref="B51:B52"/>
    <mergeCell ref="C5:C6"/>
    <mergeCell ref="D5:D6"/>
    <mergeCell ref="E5:E6"/>
    <mergeCell ref="A22:A29"/>
    <mergeCell ref="B22:B23"/>
    <mergeCell ref="B24:B25"/>
    <mergeCell ref="B27:B28"/>
    <mergeCell ref="A7:A20"/>
    <mergeCell ref="B7:B8"/>
    <mergeCell ref="B9:B11"/>
    <mergeCell ref="B12:B14"/>
    <mergeCell ref="A5:A6"/>
    <mergeCell ref="B5:B6"/>
  </mergeCells>
  <conditionalFormatting sqref="C171:C1048576 C4:C169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8329-56E4-48AA-9FE4-82EE1CAA7CC8}">
  <dimension ref="A1:L21"/>
  <sheetViews>
    <sheetView showGridLines="0" tabSelected="1"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O2" sqref="O2"/>
    </sheetView>
  </sheetViews>
  <sheetFormatPr defaultRowHeight="15" x14ac:dyDescent="0.25"/>
  <cols>
    <col min="1" max="1" width="7.85546875" customWidth="1"/>
    <col min="2" max="2" width="22.28515625" customWidth="1"/>
    <col min="3" max="3" width="19.28515625" customWidth="1"/>
    <col min="4" max="8" width="47.28515625" customWidth="1"/>
    <col min="9" max="12" width="35.42578125" bestFit="1" customWidth="1"/>
  </cols>
  <sheetData>
    <row r="1" spans="1:12" s="43" customFormat="1" ht="33.75" customHeight="1" x14ac:dyDescent="0.3">
      <c r="A1" s="44" t="s">
        <v>372</v>
      </c>
      <c r="B1" s="44" t="s">
        <v>373</v>
      </c>
      <c r="C1" s="44" t="s">
        <v>374</v>
      </c>
      <c r="D1" s="44" t="s">
        <v>375</v>
      </c>
      <c r="E1" s="44" t="s">
        <v>376</v>
      </c>
      <c r="F1" s="44" t="s">
        <v>377</v>
      </c>
      <c r="G1" s="44" t="s">
        <v>378</v>
      </c>
      <c r="H1" s="44" t="s">
        <v>380</v>
      </c>
      <c r="I1" s="44"/>
      <c r="J1" s="44"/>
      <c r="K1" s="44"/>
      <c r="L1" s="44"/>
    </row>
    <row r="2" spans="1:12" s="19" customFormat="1" ht="155.25" customHeight="1" x14ac:dyDescent="0.25">
      <c r="A2" s="49">
        <v>1</v>
      </c>
      <c r="B2" s="49" t="s">
        <v>117</v>
      </c>
      <c r="C2" s="49">
        <v>9</v>
      </c>
      <c r="D2" s="3"/>
      <c r="E2" s="3"/>
      <c r="F2" s="3"/>
      <c r="G2" s="3"/>
      <c r="H2" s="3"/>
      <c r="I2" s="49"/>
      <c r="J2" s="49"/>
      <c r="K2" s="49"/>
      <c r="L2" s="49"/>
    </row>
    <row r="3" spans="1:12" s="19" customFormat="1" ht="175.5" customHeight="1" x14ac:dyDescent="0.25">
      <c r="A3" s="49">
        <v>2</v>
      </c>
      <c r="B3" s="49" t="s">
        <v>191</v>
      </c>
      <c r="C3" s="49">
        <v>4</v>
      </c>
      <c r="D3" s="3"/>
      <c r="E3" s="3"/>
      <c r="F3" s="3"/>
      <c r="G3" s="3"/>
      <c r="H3" s="50" t="s">
        <v>379</v>
      </c>
      <c r="I3" s="49"/>
      <c r="J3" s="49"/>
      <c r="K3" s="49"/>
      <c r="L3" s="49"/>
    </row>
    <row r="4" spans="1:12" s="42" customFormat="1" ht="175.5" customHeight="1" x14ac:dyDescent="0.25">
      <c r="A4" s="49">
        <v>3</v>
      </c>
      <c r="B4" s="49" t="s">
        <v>142</v>
      </c>
      <c r="C4" s="49">
        <v>4</v>
      </c>
      <c r="D4" s="49"/>
      <c r="E4" s="49"/>
      <c r="F4" s="49"/>
      <c r="G4" s="49"/>
      <c r="H4" s="50" t="s">
        <v>379</v>
      </c>
      <c r="I4" s="49"/>
      <c r="J4" s="49"/>
      <c r="K4" s="49"/>
      <c r="L4" s="49"/>
    </row>
    <row r="5" spans="1:12" s="42" customFormat="1" ht="175.5" customHeight="1" x14ac:dyDescent="0.25">
      <c r="A5" s="49">
        <v>4</v>
      </c>
      <c r="B5" s="49" t="s">
        <v>381</v>
      </c>
      <c r="C5" s="49">
        <v>9</v>
      </c>
      <c r="D5" s="49"/>
      <c r="E5" s="49"/>
      <c r="F5" s="49"/>
      <c r="G5" s="49"/>
      <c r="H5" s="50"/>
      <c r="I5" s="49"/>
      <c r="J5" s="49"/>
      <c r="K5" s="49"/>
      <c r="L5" s="49"/>
    </row>
    <row r="6" spans="1:12" s="42" customFormat="1" ht="175.5" customHeight="1" x14ac:dyDescent="0.25">
      <c r="A6" s="49">
        <v>5</v>
      </c>
      <c r="B6" s="49" t="s">
        <v>286</v>
      </c>
      <c r="C6" s="49">
        <v>2</v>
      </c>
      <c r="D6" s="49"/>
      <c r="E6" s="49"/>
      <c r="F6" s="50" t="s">
        <v>379</v>
      </c>
      <c r="G6" s="50" t="s">
        <v>379</v>
      </c>
      <c r="H6" s="50" t="s">
        <v>379</v>
      </c>
      <c r="I6" s="49"/>
      <c r="J6" s="49"/>
      <c r="K6" s="49"/>
      <c r="L6" s="49"/>
    </row>
    <row r="7" spans="1:12" s="42" customFormat="1" ht="175.5" customHeight="1" x14ac:dyDescent="0.25">
      <c r="A7" s="49">
        <v>6</v>
      </c>
      <c r="B7" s="49" t="s">
        <v>272</v>
      </c>
      <c r="C7" s="49">
        <v>2</v>
      </c>
      <c r="D7" s="49"/>
      <c r="E7" s="49"/>
      <c r="F7" s="50" t="s">
        <v>379</v>
      </c>
      <c r="G7" s="50" t="s">
        <v>379</v>
      </c>
      <c r="H7" s="50" t="s">
        <v>379</v>
      </c>
      <c r="I7" s="49"/>
      <c r="J7" s="49"/>
      <c r="K7" s="49"/>
      <c r="L7" s="49"/>
    </row>
    <row r="8" spans="1:12" s="42" customFormat="1" ht="175.5" customHeight="1" x14ac:dyDescent="0.25">
      <c r="A8" s="49">
        <v>7</v>
      </c>
      <c r="B8" s="49" t="s">
        <v>277</v>
      </c>
      <c r="C8" s="49">
        <v>4</v>
      </c>
      <c r="D8" s="49"/>
      <c r="E8" s="49"/>
      <c r="F8" s="49"/>
      <c r="G8" s="49"/>
      <c r="H8" s="50" t="s">
        <v>379</v>
      </c>
      <c r="I8" s="51"/>
      <c r="J8" s="49"/>
      <c r="K8" s="49"/>
      <c r="L8" s="49"/>
    </row>
    <row r="9" spans="1:12" s="42" customFormat="1" ht="175.5" customHeight="1" x14ac:dyDescent="0.25">
      <c r="A9" s="49">
        <v>8</v>
      </c>
      <c r="B9" s="49" t="s">
        <v>207</v>
      </c>
      <c r="C9" s="49">
        <v>6</v>
      </c>
      <c r="D9" s="49"/>
      <c r="E9" s="49"/>
      <c r="F9" s="49"/>
      <c r="G9" s="49"/>
      <c r="H9" s="50"/>
      <c r="I9" s="49"/>
      <c r="J9" s="49"/>
      <c r="K9" s="49"/>
      <c r="L9" s="49"/>
    </row>
    <row r="10" spans="1:12" s="42" customFormat="1" ht="175.5" customHeight="1" x14ac:dyDescent="0.25">
      <c r="A10" s="49">
        <v>9</v>
      </c>
      <c r="B10" s="49" t="s">
        <v>172</v>
      </c>
      <c r="C10" s="49">
        <v>6</v>
      </c>
      <c r="D10" s="49"/>
      <c r="E10" s="49"/>
      <c r="F10" s="49"/>
      <c r="G10" s="49"/>
      <c r="H10" s="50"/>
      <c r="I10" s="49"/>
      <c r="J10" s="49"/>
      <c r="K10" s="49"/>
      <c r="L10" s="49"/>
    </row>
    <row r="11" spans="1:12" s="42" customFormat="1" ht="175.5" customHeight="1" x14ac:dyDescent="0.25">
      <c r="A11" s="49">
        <v>10</v>
      </c>
      <c r="B11" s="49" t="s">
        <v>293</v>
      </c>
      <c r="C11" s="49">
        <v>10</v>
      </c>
      <c r="D11" s="49"/>
      <c r="E11" s="49"/>
      <c r="F11" s="49"/>
      <c r="G11" s="49"/>
      <c r="H11" s="50"/>
      <c r="I11" s="49"/>
      <c r="J11" s="49"/>
      <c r="K11" s="49"/>
      <c r="L11" s="49"/>
    </row>
    <row r="12" spans="1:12" s="42" customFormat="1" ht="175.5" customHeight="1" x14ac:dyDescent="0.25">
      <c r="A12" s="49">
        <v>11</v>
      </c>
      <c r="B12" s="49" t="s">
        <v>159</v>
      </c>
      <c r="C12" s="49">
        <v>5</v>
      </c>
      <c r="D12" s="49"/>
      <c r="E12" s="49"/>
      <c r="F12" s="50" t="s">
        <v>379</v>
      </c>
      <c r="G12" s="50" t="s">
        <v>379</v>
      </c>
      <c r="H12" s="50" t="s">
        <v>379</v>
      </c>
      <c r="I12" s="49"/>
      <c r="J12" s="49"/>
      <c r="K12" s="49"/>
      <c r="L12" s="49"/>
    </row>
    <row r="13" spans="1:12" s="42" customFormat="1" ht="175.5" customHeight="1" x14ac:dyDescent="0.25">
      <c r="A13" s="49">
        <v>12</v>
      </c>
      <c r="B13" s="49" t="s">
        <v>224</v>
      </c>
      <c r="C13" s="49">
        <v>2</v>
      </c>
      <c r="D13" s="49"/>
      <c r="E13" s="49"/>
      <c r="F13" s="50" t="s">
        <v>379</v>
      </c>
      <c r="G13" s="50" t="s">
        <v>379</v>
      </c>
      <c r="H13" s="50" t="s">
        <v>379</v>
      </c>
      <c r="I13" s="52"/>
      <c r="J13" s="49"/>
      <c r="K13" s="49"/>
      <c r="L13" s="49"/>
    </row>
    <row r="14" spans="1:12" s="42" customFormat="1" ht="175.5" customHeight="1" x14ac:dyDescent="0.25">
      <c r="A14" s="49">
        <v>13</v>
      </c>
      <c r="B14" s="49" t="s">
        <v>265</v>
      </c>
      <c r="C14" s="49">
        <v>2</v>
      </c>
      <c r="D14" s="49"/>
      <c r="E14" s="49"/>
      <c r="F14" s="50" t="s">
        <v>379</v>
      </c>
      <c r="G14" s="50" t="s">
        <v>379</v>
      </c>
      <c r="H14" s="50" t="s">
        <v>379</v>
      </c>
      <c r="I14" s="49"/>
      <c r="J14" s="49"/>
      <c r="K14" s="49"/>
      <c r="L14" s="49"/>
    </row>
    <row r="15" spans="1:12" s="42" customFormat="1" ht="175.5" customHeight="1" x14ac:dyDescent="0.25">
      <c r="A15" s="49">
        <v>14</v>
      </c>
      <c r="B15" s="49" t="s">
        <v>229</v>
      </c>
      <c r="C15" s="49">
        <v>4</v>
      </c>
      <c r="D15" s="49"/>
      <c r="E15" s="49"/>
      <c r="F15" s="49"/>
      <c r="G15" s="49"/>
      <c r="H15" s="50" t="s">
        <v>379</v>
      </c>
      <c r="I15" s="49"/>
      <c r="J15" s="49"/>
      <c r="K15" s="49"/>
      <c r="L15" s="49"/>
    </row>
    <row r="16" spans="1:12" s="42" customFormat="1" ht="175.5" customHeight="1" x14ac:dyDescent="0.25">
      <c r="A16" s="49">
        <v>15</v>
      </c>
      <c r="B16" s="49" t="s">
        <v>351</v>
      </c>
      <c r="C16" s="49">
        <v>2</v>
      </c>
      <c r="D16" s="49"/>
      <c r="E16" s="50" t="s">
        <v>379</v>
      </c>
      <c r="F16" s="50" t="s">
        <v>379</v>
      </c>
      <c r="G16" s="50" t="s">
        <v>379</v>
      </c>
      <c r="H16" s="50" t="s">
        <v>379</v>
      </c>
      <c r="I16" s="51"/>
      <c r="J16" s="49"/>
      <c r="K16" s="49"/>
      <c r="L16" s="49"/>
    </row>
    <row r="17" spans="1:12" s="42" customFormat="1" ht="175.5" customHeight="1" x14ac:dyDescent="0.25">
      <c r="A17" s="49">
        <v>16</v>
      </c>
      <c r="B17" s="49" t="s">
        <v>358</v>
      </c>
      <c r="C17" s="49">
        <v>1</v>
      </c>
      <c r="D17" s="49"/>
      <c r="E17" s="50" t="s">
        <v>379</v>
      </c>
      <c r="F17" s="50" t="s">
        <v>379</v>
      </c>
      <c r="G17" s="50" t="s">
        <v>379</v>
      </c>
      <c r="H17" s="50" t="s">
        <v>379</v>
      </c>
      <c r="I17" s="52"/>
      <c r="J17" s="49"/>
      <c r="K17" s="49"/>
      <c r="L17" s="49"/>
    </row>
    <row r="18" spans="1:12" s="42" customFormat="1" ht="175.5" customHeight="1" x14ac:dyDescent="0.25">
      <c r="A18" s="49">
        <v>17</v>
      </c>
      <c r="B18" s="49" t="s">
        <v>371</v>
      </c>
      <c r="C18" s="49">
        <v>1</v>
      </c>
      <c r="D18" s="49"/>
      <c r="E18" s="50" t="s">
        <v>379</v>
      </c>
      <c r="F18" s="50" t="s">
        <v>379</v>
      </c>
      <c r="G18" s="50" t="s">
        <v>379</v>
      </c>
      <c r="H18" s="50" t="s">
        <v>379</v>
      </c>
      <c r="I18" s="49"/>
      <c r="J18" s="49"/>
      <c r="K18" s="49"/>
      <c r="L18" s="49"/>
    </row>
    <row r="19" spans="1:12" s="42" customFormat="1" ht="175.5" customHeight="1" x14ac:dyDescent="0.25">
      <c r="A19" s="49">
        <v>18</v>
      </c>
      <c r="B19" s="49" t="s">
        <v>321</v>
      </c>
      <c r="C19" s="49">
        <v>8</v>
      </c>
      <c r="D19" s="49"/>
      <c r="E19" s="49"/>
      <c r="F19" s="49"/>
      <c r="G19" s="49"/>
      <c r="H19" s="50"/>
      <c r="I19" s="49"/>
      <c r="J19" s="49"/>
      <c r="K19" s="49"/>
      <c r="L19" s="49"/>
    </row>
    <row r="21" spans="1:12" ht="60" customHeight="1" x14ac:dyDescent="0.25">
      <c r="H21" s="53" t="s">
        <v>382</v>
      </c>
      <c r="I21" s="55"/>
      <c r="J21" s="55"/>
      <c r="K21" s="55"/>
      <c r="L21" s="5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Aman (2026)</vt:lpstr>
      <vt:lpstr>Boro &amp; Aus (2026) </vt:lpstr>
      <vt:lpstr>Hybrid Rice (2026)</vt:lpstr>
      <vt:lpstr>Maize (2026)</vt:lpstr>
      <vt:lpstr>Vegetable</vt:lpstr>
      <vt:lpstr>Product Assortment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SQ Agriculture</cp:lastModifiedBy>
  <dcterms:created xsi:type="dcterms:W3CDTF">2026-04-08T05:27:57Z</dcterms:created>
  <dcterms:modified xsi:type="dcterms:W3CDTF">2026-04-21T05:28:39Z</dcterms:modified>
</cp:coreProperties>
</file>