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App_Data\Reports\"/>
    </mc:Choice>
  </mc:AlternateContent>
  <bookViews>
    <workbookView xWindow="0" yWindow="0" windowWidth="28800" windowHeight="12435"/>
  </bookViews>
  <sheets>
    <sheet name="dataEvalPayment" sheetId="1" r:id="rId1"/>
    <sheet name="Payment" sheetId="3" r:id="rId2"/>
    <sheet name="Delay" sheetId="7" r:id="rId3"/>
  </sheets>
  <definedNames>
    <definedName name="all" localSheetId="0">dataEvalPayment!$A$11:$Z$13</definedName>
    <definedName name="MyRange" localSheetId="0">dataEvalPayment!$A$1:$B$3001</definedName>
  </definedNames>
  <calcPr calcId="152511"/>
  <pivotCaches>
    <pivotCache cacheId="15" r:id="rId4"/>
  </pivotCaches>
</workbook>
</file>

<file path=xl/calcChain.xml><?xml version="1.0" encoding="utf-8"?>
<calcChain xmlns="http://schemas.openxmlformats.org/spreadsheetml/2006/main">
  <c r="F13" i="1" l="1"/>
  <c r="F12" i="1"/>
  <c r="H12" i="1"/>
  <c r="H13" i="1"/>
  <c r="J12" i="1"/>
  <c r="J13" i="1"/>
</calcChain>
</file>

<file path=xl/sharedStrings.xml><?xml version="1.0" encoding="utf-8"?>
<sst xmlns="http://schemas.openxmlformats.org/spreadsheetml/2006/main" count="76" uniqueCount="58">
  <si>
    <t>Last payment ID</t>
  </si>
  <si>
    <t>Ignore</t>
  </si>
  <si>
    <t>A1</t>
  </si>
  <si>
    <t>A2</t>
  </si>
  <si>
    <t>B1</t>
  </si>
  <si>
    <t>B2</t>
  </si>
  <si>
    <t>C1</t>
  </si>
  <si>
    <t>C2</t>
  </si>
  <si>
    <t>audio-capture (per minute)</t>
  </si>
  <si>
    <t>writing (per word)</t>
  </si>
  <si>
    <t>email</t>
  </si>
  <si>
    <t>firstName</t>
  </si>
  <si>
    <t>lastName</t>
  </si>
  <si>
    <t>recordVersion</t>
  </si>
  <si>
    <t>levelId</t>
  </si>
  <si>
    <t>actLevel</t>
  </si>
  <si>
    <t>recorded</t>
  </si>
  <si>
    <t>priceRecorder</t>
  </si>
  <si>
    <t>words</t>
  </si>
  <si>
    <t>priceWords</t>
  </si>
  <si>
    <t>recordId</t>
  </si>
  <si>
    <t>isSpeaking</t>
  </si>
  <si>
    <t>isWriting</t>
  </si>
  <si>
    <t>evaluated</t>
  </si>
  <si>
    <t>evaluatedYear</t>
  </si>
  <si>
    <t>evaluatedQuarterStr</t>
  </si>
  <si>
    <t>evaluatedMonth</t>
  </si>
  <si>
    <t>evaluatedWeek</t>
  </si>
  <si>
    <t>level</t>
  </si>
  <si>
    <t>prodLine</t>
  </si>
  <si>
    <t>assigned</t>
  </si>
  <si>
    <t>evalWaited</t>
  </si>
  <si>
    <t>score</t>
  </si>
  <si>
    <t>userId</t>
  </si>
  <si>
    <t>prodId</t>
  </si>
  <si>
    <t>prodTitle</t>
  </si>
  <si>
    <t>pzika@langmaster.cz</t>
  </si>
  <si>
    <t>Pavel</t>
  </si>
  <si>
    <t>Zika</t>
  </si>
  <si>
    <t>1qrt</t>
  </si>
  <si>
    <t>March</t>
  </si>
  <si>
    <t>English</t>
  </si>
  <si>
    <t>/skrivanek/prods/etestme-comp/english/a1/</t>
  </si>
  <si>
    <t>eTestMe English Test A1 (complete)</t>
  </si>
  <si>
    <t>Popisky řádků</t>
  </si>
  <si>
    <t>Počet z recordVersion</t>
  </si>
  <si>
    <t>Průměr z evalWaited</t>
  </si>
  <si>
    <t>Maximum z evalWaited</t>
  </si>
  <si>
    <t>Celkový součet</t>
  </si>
  <si>
    <t>Sum Recorded</t>
  </si>
  <si>
    <t>Price Recorder</t>
  </si>
  <si>
    <t>Sum words</t>
  </si>
  <si>
    <t>Price Words</t>
  </si>
  <si>
    <t xml:space="preserve">Price All </t>
  </si>
  <si>
    <t>Count Recorder</t>
  </si>
  <si>
    <t>Count Writing</t>
  </si>
  <si>
    <t>audio-capture (per exercise)</t>
  </si>
  <si>
    <t>writing (per exercise)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</si>
</sst>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indent="1"/>
    </xf>
    <xf numFmtId="0" fontId="0" fillId="0" borderId="0" xfId="0" applyNumberFormat="1" applyFont="1" applyFill="1" applyBorder="1" applyAlignment="1">
      <alignment horizontal="left" indent="2"/>
    </xf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164" fontId="0" fillId="0" borderId="0" xfId="0" applyNumberFormat="1" applyFont="1" applyFill="1" applyBorder="1"/>
    <xf numFmtId="2" fontId="2" fillId="2" borderId="0" xfId="0" applyNumberFormat="1" applyFont="1" applyFill="1" applyBorder="1"/>
    <xf numFmtId="46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3" borderId="1" xfId="0" applyNumberFormat="1" applyFont="1" applyFill="1" applyBorder="1"/>
    <xf numFmtId="0" fontId="0" fillId="4" borderId="0" xfId="0" applyNumberFormat="1" applyFont="1" applyFill="1" applyBorder="1"/>
    <xf numFmtId="0" fontId="0" fillId="0" borderId="0" xfId="0" applyNumberFormat="1" applyFont="1" applyFill="1" applyBorder="1"/>
    <xf numFmtId="46" fontId="0" fillId="0" borderId="0" xfId="0" applyNumberFormat="1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pivotButton="1" applyNumberFormat="1" applyFont="1" applyFill="1" applyBorder="1"/>
  </cellXfs>
  <cellStyles count="1">
    <cellStyle name="Normální" xfId="0" builtinId="0"/>
  </cellStyles>
  <dxfs count="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076.82850729167" createdVersion="5" refreshedVersion="5" minRefreshableVersion="3" recordCount="2">
  <cacheSource type="worksheet">
    <worksheetSource name="all" sheet="dataEvalPayment"/>
  </cacheSource>
  <cacheFields count="27">
    <cacheField name="email" numFmtId="0">
      <sharedItems count="1">
        <s v="pzika@langmaster.cz"/>
      </sharedItems>
    </cacheField>
    <cacheField name="firstName" numFmtId="0">
      <sharedItems/>
    </cacheField>
    <cacheField name="lastName" numFmtId="0">
      <sharedItems/>
    </cacheField>
    <cacheField name="recordVersion" numFmtId="0">
      <sharedItems containsSemiMixedTypes="0" containsString="0" containsNumber="1" containsInteger="1" minValue="2055" maxValue="2056"/>
    </cacheField>
    <cacheField name="levelId" numFmtId="0">
      <sharedItems containsSemiMixedTypes="0" containsString="0" containsNumber="1" containsInteger="1" minValue="1" maxValue="1"/>
    </cacheField>
    <cacheField name="actLevel" numFmtId="0">
      <sharedItems containsSemiMixedTypes="0" containsString="0" containsNumber="1" containsInteger="1" minValue="0" maxValue="1"/>
    </cacheField>
    <cacheField name="recorded" numFmtId="46">
      <sharedItems containsSemiMixedTypes="0" containsNonDate="0" containsDate="1" containsString="0" minDate="1899-12-30T00:00:00" maxDate="1899-12-30T00:02:06"/>
    </cacheField>
    <cacheField name="priceRecorder" numFmtId="2">
      <sharedItems containsSemiMixedTypes="0" containsString="0" containsNumber="1" minValue="0" maxValue="2.0996333333333332"/>
    </cacheField>
    <cacheField name="words" numFmtId="0">
      <sharedItems containsSemiMixedTypes="0" containsString="0" containsNumber="1" containsInteger="1" minValue="0" maxValue="32"/>
    </cacheField>
    <cacheField name="priceWords" numFmtId="2">
      <sharedItems containsSemiMixedTypes="0" containsString="0" containsNumber="1" containsInteger="1" minValue="0" maxValue="0"/>
    </cacheField>
    <cacheField name="recordId" numFmtId="0">
      <sharedItems containsSemiMixedTypes="0" containsString="0" containsNumber="1" containsInteger="1" minValue="52" maxValue="53"/>
    </cacheField>
    <cacheField name="isSpeaking" numFmtId="0">
      <sharedItems containsSemiMixedTypes="0" containsString="0" containsNumber="1" containsInteger="1" minValue="0" maxValue="1"/>
    </cacheField>
    <cacheField name="isWriting" numFmtId="0">
      <sharedItems containsSemiMixedTypes="0" containsString="0" containsNumber="1" containsInteger="1" minValue="0" maxValue="1"/>
    </cacheField>
    <cacheField name="evaluated" numFmtId="164">
      <sharedItems containsSemiMixedTypes="0" containsNonDate="0" containsDate="1" containsString="0" minDate="2015-03-13T13:55:29" maxDate="2015-03-13T13:55:32"/>
    </cacheField>
    <cacheField name="evaluatedYear" numFmtId="0">
      <sharedItems containsSemiMixedTypes="0" containsString="0" containsNumber="1" containsInteger="1" minValue="2015" maxValue="2015"/>
    </cacheField>
    <cacheField name="evaluatedQuarterStr" numFmtId="0">
      <sharedItems/>
    </cacheField>
    <cacheField name="evaluatedMonth" numFmtId="0">
      <sharedItems/>
    </cacheField>
    <cacheField name="evaluatedWeek" numFmtId="0">
      <sharedItems containsSemiMixedTypes="0" containsString="0" containsNumber="1" containsInteger="1" minValue="11" maxValue="11"/>
    </cacheField>
    <cacheField name="level" numFmtId="0">
      <sharedItems count="1">
        <s v="A1"/>
      </sharedItems>
    </cacheField>
    <cacheField name="prodLine" numFmtId="0">
      <sharedItems count="1">
        <s v="English"/>
      </sharedItems>
    </cacheField>
    <cacheField name="assigned" numFmtId="164">
      <sharedItems containsSemiMixedTypes="0" containsNonDate="0" containsDate="1" containsString="0" minDate="2015-03-13T13:55:18" maxDate="2015-03-13T13:55:18"/>
    </cacheField>
    <cacheField name="evalWaited" numFmtId="46">
      <sharedItems containsSemiMixedTypes="0" containsNonDate="0" containsDate="1" containsString="0" minDate="1899-12-30T00:00:11" maxDate="1899-12-30T00:00:14"/>
    </cacheField>
    <cacheField name="score" numFmtId="0">
      <sharedItems containsSemiMixedTypes="0" containsString="0" containsNumber="1" containsInteger="1" minValue="55" maxValue="88"/>
    </cacheField>
    <cacheField name="userId" numFmtId="0">
      <sharedItems containsSemiMixedTypes="0" containsString="0" containsNumber="1" containsInteger="1" minValue="1" maxValue="1"/>
    </cacheField>
    <cacheField name="prodId" numFmtId="0">
      <sharedItems/>
    </cacheField>
    <cacheField name="prodTitle" numFmtId="0">
      <sharedItems/>
    </cacheField>
    <cacheField name="Price All" numFmtId="0" formula="priceRecorder+priceWord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Pavel"/>
    <s v="Zika"/>
    <n v="2056"/>
    <n v="1"/>
    <n v="1"/>
    <d v="1899-12-30T00:02:06"/>
    <n v="2.0996333333333332"/>
    <n v="0"/>
    <n v="0"/>
    <n v="52"/>
    <n v="1"/>
    <n v="0"/>
    <d v="2015-03-13T13:55:29"/>
    <n v="2015"/>
    <s v="1qrt"/>
    <s v="March"/>
    <n v="11"/>
    <x v="0"/>
    <x v="0"/>
    <d v="2015-03-13T13:55:18"/>
    <d v="1899-12-30T00:00:11"/>
    <n v="55"/>
    <n v="1"/>
    <s v="/skrivanek/prods/etestme-comp/english/a1/"/>
    <s v="eTestMe English Test A1 (complete)"/>
  </r>
  <r>
    <x v="0"/>
    <s v="Pavel"/>
    <s v="Zika"/>
    <n v="2055"/>
    <n v="1"/>
    <n v="0"/>
    <d v="1899-12-30T00:00:00"/>
    <n v="0"/>
    <n v="32"/>
    <n v="0"/>
    <n v="53"/>
    <n v="0"/>
    <n v="1"/>
    <d v="2015-03-13T13:55:32"/>
    <n v="2015"/>
    <s v="1qrt"/>
    <s v="March"/>
    <n v="11"/>
    <x v="0"/>
    <x v="0"/>
    <d v="2015-03-13T13:55:18"/>
    <d v="1899-12-30T00:00:14"/>
    <n v="88"/>
    <n v="1"/>
    <s v="/skrivanek/prods/etestme-comp/english/a1/"/>
    <s v="eTestMe English Test A1 (complete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4" cacheId="15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>
  <location ref="B3:B4" firstHeaderRow="1" firstDataRow="1" firstDataCol="0"/>
  <pivotFields count="27">
    <pivotField showAll="0"/>
    <pivotField showAll="0"/>
    <pivotField showAll="0"/>
    <pivotField dataField="1" showAll="0"/>
    <pivotField showAll="0"/>
    <pivotField showAll="0"/>
    <pivotField numFmtId="46" showAll="0"/>
    <pivotField numFmtId="2" showAll="0"/>
    <pivotField showAll="0"/>
    <pivotField numFmtId="2" showAll="0"/>
    <pivotField showAll="0"/>
    <pivotField showAll="0" defaultSubtotal="0"/>
    <pivotField showAll="0" defaultSubtota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/>
    <pivotField numFmtId="46" showAll="0"/>
    <pivotField showAll="0" defaultSubtota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Last payment ID" fld="3" subtotal="max" baseField="0" baseItem="0"/>
  </dataFields>
  <formats count="1"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15" applyNumberFormats="0" applyBorderFormats="0" applyFontFormats="0" applyPatternFormats="0" applyAlignmentFormats="0" applyWidthHeightFormats="1" dataCaption="Hodnoty" updatedVersion="5" minRefreshableVersion="3" showDataTips="0" useAutoFormatting="1" itemPrintTitles="1" createdVersion="5" indent="0" showHeaders="0" outline="1" outlineData="1" multipleFieldFilters="0" customListSort="0">
  <location ref="B9:I13" firstHeaderRow="0" firstDataRow="1" firstDataCol="1"/>
  <pivotFields count="27">
    <pivotField axis="axisRow" showAll="0">
      <items count="2">
        <item x="0"/>
        <item t="default"/>
      </items>
    </pivotField>
    <pivotField showAll="0"/>
    <pivotField showAll="0"/>
    <pivotField showAll="0" includeNewItemsInFilter="1" defaultSubtotal="0"/>
    <pivotField numFmtId="46" showAll="0" defaultSubtotal="0"/>
    <pivotField showAll="0" defaultSubtotal="0"/>
    <pivotField dataField="1" numFmtId="46" showAll="0"/>
    <pivotField dataField="1" numFmtId="2" showAll="0" defaultSubtotal="0"/>
    <pivotField dataField="1" showAll="0"/>
    <pivotField dataField="1" numFmtId="2" showAll="0" defaultSubtotal="0"/>
    <pivotField showAll="0"/>
    <pivotField dataField="1" showAll="0" defaultSubtotal="0"/>
    <pivotField dataField="1" showAll="0" defaultSubtotal="0"/>
    <pivotField numFmtId="164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numFmtId="164" showAll="0"/>
    <pivotField numFmtId="46" showAll="0"/>
    <pivotField showAll="0" defaultSubtotal="0"/>
    <pivotField showAll="0"/>
    <pivotField showAll="0"/>
    <pivotField showAll="0"/>
    <pivotField dataField="1" dragToRow="0" dragToCol="0" dragToPage="0" showAll="0" defaultSubtotal="0"/>
  </pivotFields>
  <rowFields count="3">
    <field x="0"/>
    <field x="19"/>
    <field x="18"/>
  </rowFields>
  <rowItems count="4">
    <i>
      <x/>
    </i>
    <i r="1">
      <x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Recorder" fld="11" baseField="0" baseItem="0"/>
    <dataField name="Sum Recorded" fld="6" baseField="5" baseItem="0" numFmtId="46"/>
    <dataField name="Price Recorder" fld="7" baseField="0" baseItem="0" numFmtId="2"/>
    <dataField name="Count Writing" fld="12" baseField="0" baseItem="0"/>
    <dataField name="Sum words" fld="8" baseField="0" baseItem="0"/>
    <dataField name="Price Words" fld="9" baseField="0" baseItem="0" numFmtId="2"/>
    <dataField name="Price All " fld="2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5" cacheId="15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>
  <location ref="B8:E12" firstHeaderRow="0" firstDataRow="1" firstDataCol="1"/>
  <pivotFields count="2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6" showAll="0"/>
    <pivotField numFmtId="2" showAll="0"/>
    <pivotField showAll="0"/>
    <pivotField numFmtId="2" showAll="0"/>
    <pivotField showAll="0"/>
    <pivotField showAll="0" defaultSubtotal="0"/>
    <pivotField showAll="0" defaultSubtotal="0"/>
    <pivotField numFmtId="164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numFmtId="164" showAll="0"/>
    <pivotField dataField="1" numFmtId="46" showAll="0"/>
    <pivotField showAll="0" defaultSubtotal="0"/>
    <pivotField showAll="0"/>
    <pivotField showAll="0"/>
    <pivotField showAll="0"/>
    <pivotField dragToRow="0" dragToCol="0" dragToPage="0" showAll="0" defaultSubtotal="0"/>
  </pivotFields>
  <rowFields count="3">
    <field x="0"/>
    <field x="19"/>
    <field x="18"/>
  </rowFields>
  <rowItems count="4">
    <i>
      <x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čet z recordVersion" fld="3" subtotal="count" baseField="0" baseItem="0"/>
    <dataField name="Průměr z evalWaited" fld="21" subtotal="average" baseField="0" baseItem="0" numFmtId="46"/>
    <dataField name="Maximum z evalWaited" fld="21" subtotal="max" baseField="0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7"/>
  <sheetViews>
    <sheetView tabSelected="1" workbookViewId="0">
      <selection activeCell="C5" sqref="C5:H6"/>
    </sheetView>
  </sheetViews>
  <sheetFormatPr defaultRowHeight="15"/>
  <cols>
    <col min="1" max="1" width="25.7109375" style="1" bestFit="1" customWidth="1"/>
    <col min="2" max="2" width="9.85546875" style="1" bestFit="1" customWidth="1"/>
    <col min="3" max="3" width="9.42578125" style="1" bestFit="1" customWidth="1"/>
    <col min="4" max="4" width="13.7109375" style="1" bestFit="1" customWidth="1"/>
    <col min="5" max="5" width="7.140625" style="1" bestFit="1" customWidth="1"/>
    <col min="6" max="6" width="8.28515625" style="1" bestFit="1" customWidth="1"/>
    <col min="7" max="7" width="9" style="1" bestFit="1" customWidth="1"/>
    <col min="8" max="8" width="13.5703125" style="1" bestFit="1" customWidth="1"/>
    <col min="9" max="9" width="6.42578125" style="1" bestFit="1" customWidth="1"/>
    <col min="10" max="10" width="11.140625" style="1" bestFit="1" customWidth="1"/>
    <col min="11" max="11" width="8.42578125" style="1" bestFit="1" customWidth="1"/>
    <col min="12" max="12" width="10.42578125" style="1" bestFit="1" customWidth="1"/>
    <col min="13" max="13" width="9" style="1" bestFit="1" customWidth="1"/>
    <col min="14" max="14" width="15.85546875" style="1" bestFit="1" customWidth="1"/>
    <col min="15" max="15" width="13.85546875" style="1" bestFit="1" customWidth="1"/>
    <col min="16" max="16" width="19.42578125" style="1" bestFit="1" customWidth="1"/>
    <col min="17" max="17" width="15.85546875" style="1" bestFit="1" customWidth="1"/>
    <col min="18" max="18" width="15.140625" style="1" bestFit="1" customWidth="1"/>
    <col min="19" max="19" width="5.42578125" style="1" bestFit="1" customWidth="1"/>
    <col min="20" max="20" width="8.85546875" style="1" bestFit="1" customWidth="1"/>
    <col min="21" max="21" width="15.85546875" bestFit="1" customWidth="1"/>
    <col min="22" max="22" width="11.140625" bestFit="1" customWidth="1"/>
    <col min="23" max="23" width="5.7109375" bestFit="1" customWidth="1"/>
    <col min="24" max="24" width="6.5703125" bestFit="1" customWidth="1"/>
    <col min="25" max="25" width="42.140625" bestFit="1" customWidth="1"/>
    <col min="26" max="26" width="33.28515625" bestFit="1" customWidth="1"/>
  </cols>
  <sheetData>
    <row r="1" spans="1:26">
      <c r="A1" s="14" t="s">
        <v>0</v>
      </c>
      <c r="B1" s="16">
        <v>2055</v>
      </c>
      <c r="C1" s="8"/>
      <c r="D1" s="12"/>
      <c r="E1" s="12"/>
      <c r="F1" s="8"/>
      <c r="G1" s="8"/>
      <c r="H1" s="10"/>
    </row>
    <row r="2" spans="1:26">
      <c r="A2" s="8"/>
      <c r="B2" s="9" t="s">
        <v>1</v>
      </c>
      <c r="C2" s="8" t="s">
        <v>2</v>
      </c>
      <c r="D2" s="12" t="s">
        <v>3</v>
      </c>
      <c r="E2" s="12" t="s">
        <v>4</v>
      </c>
      <c r="F2" s="8" t="s">
        <v>5</v>
      </c>
      <c r="G2" s="8" t="s">
        <v>6</v>
      </c>
      <c r="H2" s="10" t="s">
        <v>7</v>
      </c>
    </row>
    <row r="3" spans="1:26">
      <c r="A3" s="8" t="s">
        <v>8</v>
      </c>
      <c r="B3" s="13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</row>
    <row r="4" spans="1:26">
      <c r="A4" s="8" t="s">
        <v>9</v>
      </c>
      <c r="B4" s="13">
        <v>0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</row>
    <row r="5" spans="1:26">
      <c r="A5" s="16" t="s">
        <v>56</v>
      </c>
      <c r="B5" s="18">
        <v>0</v>
      </c>
      <c r="C5" s="1">
        <v>1</v>
      </c>
      <c r="D5" s="1">
        <v>1</v>
      </c>
      <c r="E5" s="16">
        <v>1</v>
      </c>
      <c r="F5" s="16">
        <v>1</v>
      </c>
      <c r="G5" s="16">
        <v>1</v>
      </c>
      <c r="H5" s="16">
        <v>1</v>
      </c>
    </row>
    <row r="6" spans="1:26">
      <c r="A6" s="16" t="s">
        <v>57</v>
      </c>
      <c r="B6" s="18">
        <v>0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</row>
    <row r="7" spans="1:26">
      <c r="A7" s="4"/>
      <c r="B7" s="4"/>
    </row>
    <row r="8" spans="1:26">
      <c r="A8" s="4"/>
      <c r="B8" s="4"/>
    </row>
    <row r="9" spans="1:26">
      <c r="A9" s="4"/>
      <c r="B9" s="4"/>
    </row>
    <row r="10" spans="1:26">
      <c r="A10" s="4"/>
      <c r="B10" s="4"/>
    </row>
    <row r="11" spans="1:26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</row>
    <row r="12" spans="1:26">
      <c r="A12" s="1" t="s">
        <v>36</v>
      </c>
      <c r="B12" s="1" t="s">
        <v>37</v>
      </c>
      <c r="C12" s="1" t="s">
        <v>38</v>
      </c>
      <c r="D12" s="1">
        <v>2056</v>
      </c>
      <c r="E12" s="1">
        <v>1</v>
      </c>
      <c r="F12" s="1">
        <f>IF(D12&lt;=$B$1,0,E12)</f>
        <v>1</v>
      </c>
      <c r="G12" s="17">
        <v>1.4580787037037036E-3</v>
      </c>
      <c r="H12" s="18">
        <f ca="1">G12*60*24*INDIRECT(ADDRESS(3,2 + F12))</f>
        <v>2.0996333333333332</v>
      </c>
      <c r="I12" s="1">
        <v>0</v>
      </c>
      <c r="J12" s="18">
        <f ca="1">I12*INDIRECT(ADDRESS(4,2 + F12))</f>
        <v>0</v>
      </c>
      <c r="K12" s="1">
        <v>52</v>
      </c>
      <c r="L12" s="1">
        <v>1</v>
      </c>
      <c r="M12" s="1">
        <v>0</v>
      </c>
      <c r="N12" s="19">
        <v>42076.5801967593</v>
      </c>
      <c r="O12" s="1">
        <v>2015</v>
      </c>
      <c r="P12" s="1" t="s">
        <v>39</v>
      </c>
      <c r="Q12" s="1" t="s">
        <v>40</v>
      </c>
      <c r="R12" s="1">
        <v>11</v>
      </c>
      <c r="S12" s="1" t="s">
        <v>2</v>
      </c>
      <c r="T12" s="1" t="s">
        <v>41</v>
      </c>
      <c r="U12" s="19">
        <v>42076.580069444397</v>
      </c>
      <c r="V12" s="17">
        <v>1.273148148148148E-4</v>
      </c>
      <c r="W12" s="1">
        <v>55</v>
      </c>
      <c r="X12" s="1">
        <v>1</v>
      </c>
      <c r="Y12" s="1" t="s">
        <v>42</v>
      </c>
      <c r="Z12" s="1" t="s">
        <v>43</v>
      </c>
    </row>
    <row r="13" spans="1:26">
      <c r="A13" s="1" t="s">
        <v>36</v>
      </c>
      <c r="B13" s="1" t="s">
        <v>37</v>
      </c>
      <c r="C13" s="1" t="s">
        <v>38</v>
      </c>
      <c r="D13" s="1">
        <v>2055</v>
      </c>
      <c r="E13" s="1">
        <v>1</v>
      </c>
      <c r="F13" s="1">
        <f>IF(D13&lt;=$B$1,0,E13)</f>
        <v>0</v>
      </c>
      <c r="G13" s="17">
        <v>0</v>
      </c>
      <c r="H13" s="18">
        <f ca="1">G13*60*24*INDIRECT(ADDRESS(3,2 + F13))</f>
        <v>0</v>
      </c>
      <c r="I13" s="1">
        <v>32</v>
      </c>
      <c r="J13" s="18">
        <f ca="1">I13*INDIRECT(ADDRESS(4,2 + F13))</f>
        <v>0</v>
      </c>
      <c r="K13" s="1">
        <v>53</v>
      </c>
      <c r="L13" s="1">
        <v>0</v>
      </c>
      <c r="M13" s="1">
        <v>1</v>
      </c>
      <c r="N13" s="19">
        <v>42076.580231481501</v>
      </c>
      <c r="O13" s="1">
        <v>2015</v>
      </c>
      <c r="P13" s="1" t="s">
        <v>39</v>
      </c>
      <c r="Q13" s="1" t="s">
        <v>40</v>
      </c>
      <c r="R13" s="1">
        <v>11</v>
      </c>
      <c r="S13" s="1" t="s">
        <v>2</v>
      </c>
      <c r="T13" s="1" t="s">
        <v>41</v>
      </c>
      <c r="U13" s="19">
        <v>42076.580069444397</v>
      </c>
      <c r="V13" s="17">
        <v>1.6203703703703703E-4</v>
      </c>
      <c r="W13" s="1">
        <v>88</v>
      </c>
      <c r="X13" s="1">
        <v>1</v>
      </c>
      <c r="Y13" s="1" t="s">
        <v>42</v>
      </c>
      <c r="Z13" s="1" t="s">
        <v>43</v>
      </c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E28" sqref="E28"/>
    </sheetView>
  </sheetViews>
  <sheetFormatPr defaultRowHeight="15"/>
  <cols>
    <col min="2" max="2" width="21.7109375" style="3" customWidth="1"/>
    <col min="3" max="3" width="14.85546875" style="3" bestFit="1" customWidth="1"/>
    <col min="4" max="4" width="13.85546875" style="3" customWidth="1"/>
    <col min="5" max="5" width="14" style="3" customWidth="1"/>
    <col min="6" max="6" width="13.5703125" style="3" bestFit="1" customWidth="1"/>
    <col min="7" max="7" width="10.7109375" style="2" customWidth="1"/>
    <col min="8" max="8" width="11.7109375" style="1" customWidth="1"/>
    <col min="9" max="9" width="8.7109375" style="1" customWidth="1"/>
    <col min="10" max="10" width="24.7109375" style="1" bestFit="1" customWidth="1"/>
  </cols>
  <sheetData>
    <row r="3" spans="2:9">
      <c r="B3" s="15" t="s">
        <v>0</v>
      </c>
    </row>
    <row r="4" spans="2:9">
      <c r="B4" s="16">
        <v>2056</v>
      </c>
    </row>
    <row r="9" spans="2:9">
      <c r="B9"/>
      <c r="C9" s="16" t="s">
        <v>54</v>
      </c>
      <c r="D9" s="16" t="s">
        <v>49</v>
      </c>
      <c r="E9" s="16" t="s">
        <v>50</v>
      </c>
      <c r="F9" s="16" t="s">
        <v>55</v>
      </c>
      <c r="G9" s="16" t="s">
        <v>51</v>
      </c>
      <c r="H9" s="16" t="s">
        <v>52</v>
      </c>
      <c r="I9" s="16" t="s">
        <v>53</v>
      </c>
    </row>
    <row r="10" spans="2:9">
      <c r="B10" s="5" t="s">
        <v>36</v>
      </c>
      <c r="C10" s="16">
        <v>1</v>
      </c>
      <c r="D10" s="17">
        <v>1.4583333333333334E-3</v>
      </c>
      <c r="E10" s="18">
        <v>2.0996333333333332</v>
      </c>
      <c r="F10" s="16">
        <v>1</v>
      </c>
      <c r="G10" s="16">
        <v>32</v>
      </c>
      <c r="H10" s="18">
        <v>0</v>
      </c>
      <c r="I10" s="18">
        <v>2.0996333333333332</v>
      </c>
    </row>
    <row r="11" spans="2:9">
      <c r="B11" s="6" t="s">
        <v>41</v>
      </c>
      <c r="C11" s="16">
        <v>1</v>
      </c>
      <c r="D11" s="17">
        <v>1.4583333333333334E-3</v>
      </c>
      <c r="E11" s="18">
        <v>2.0996333333333332</v>
      </c>
      <c r="F11" s="16">
        <v>1</v>
      </c>
      <c r="G11" s="16">
        <v>32</v>
      </c>
      <c r="H11" s="18">
        <v>0</v>
      </c>
      <c r="I11" s="18">
        <v>2.0996333333333332</v>
      </c>
    </row>
    <row r="12" spans="2:9">
      <c r="B12" s="7" t="s">
        <v>2</v>
      </c>
      <c r="C12" s="16">
        <v>1</v>
      </c>
      <c r="D12" s="17">
        <v>1.4583333333333334E-3</v>
      </c>
      <c r="E12" s="18">
        <v>2.0996333333333332</v>
      </c>
      <c r="F12" s="16">
        <v>1</v>
      </c>
      <c r="G12" s="16">
        <v>32</v>
      </c>
      <c r="H12" s="18">
        <v>0</v>
      </c>
      <c r="I12" s="18">
        <v>2.0996333333333332</v>
      </c>
    </row>
    <row r="13" spans="2:9">
      <c r="B13" s="5" t="s">
        <v>48</v>
      </c>
      <c r="C13" s="16">
        <v>1</v>
      </c>
      <c r="D13" s="17">
        <v>1.4583333333333334E-3</v>
      </c>
      <c r="E13" s="18">
        <v>2.0996333333333332</v>
      </c>
      <c r="F13" s="16">
        <v>1</v>
      </c>
      <c r="G13" s="16">
        <v>32</v>
      </c>
      <c r="H13" s="18">
        <v>0</v>
      </c>
      <c r="I13" s="18">
        <v>2.0996333333333332</v>
      </c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3"/>
  <sheetViews>
    <sheetView workbookViewId="0">
      <selection activeCell="G8" sqref="G8"/>
    </sheetView>
  </sheetViews>
  <sheetFormatPr defaultRowHeight="15"/>
  <cols>
    <col min="2" max="2" width="21.7109375" style="1" bestFit="1" customWidth="1"/>
    <col min="3" max="3" width="20.5703125" style="1" customWidth="1"/>
    <col min="4" max="4" width="19.85546875" style="1" bestFit="1" customWidth="1"/>
    <col min="5" max="5" width="22.42578125" style="1" bestFit="1" customWidth="1"/>
    <col min="9" max="9" width="18.28515625" style="1" bestFit="1" customWidth="1"/>
  </cols>
  <sheetData>
    <row r="7" spans="2:14">
      <c r="H7" s="16"/>
      <c r="I7" s="16"/>
      <c r="J7" s="16"/>
      <c r="K7" s="16"/>
      <c r="L7" s="16"/>
      <c r="M7" s="16"/>
      <c r="N7" s="16"/>
    </row>
    <row r="8" spans="2:14">
      <c r="B8" s="20" t="s">
        <v>44</v>
      </c>
      <c r="C8" s="16" t="s">
        <v>45</v>
      </c>
      <c r="D8" s="16" t="s">
        <v>46</v>
      </c>
      <c r="E8" s="16" t="s">
        <v>47</v>
      </c>
      <c r="H8" s="16"/>
      <c r="I8" s="16"/>
      <c r="J8" s="16"/>
      <c r="K8" s="16"/>
      <c r="L8" s="16"/>
      <c r="M8" s="16"/>
      <c r="N8" s="16"/>
    </row>
    <row r="9" spans="2:14">
      <c r="B9" s="5" t="s">
        <v>36</v>
      </c>
      <c r="C9" s="16">
        <v>2</v>
      </c>
      <c r="D9" s="17">
        <v>1.4467592592592592E-4</v>
      </c>
      <c r="E9" s="17">
        <v>1.6203703703703703E-4</v>
      </c>
      <c r="H9" s="16"/>
      <c r="I9" s="16"/>
      <c r="J9" s="16"/>
      <c r="K9" s="16"/>
      <c r="L9" s="16"/>
      <c r="M9" s="16"/>
      <c r="N9" s="16"/>
    </row>
    <row r="10" spans="2:14">
      <c r="B10" s="6" t="s">
        <v>41</v>
      </c>
      <c r="C10" s="16">
        <v>2</v>
      </c>
      <c r="D10" s="17">
        <v>1.4467592592592592E-4</v>
      </c>
      <c r="E10" s="17">
        <v>1.6203703703703703E-4</v>
      </c>
      <c r="H10" s="16"/>
      <c r="I10" s="16"/>
      <c r="J10" s="16"/>
      <c r="K10" s="16"/>
      <c r="L10" s="16"/>
      <c r="M10" s="16"/>
      <c r="N10" s="16"/>
    </row>
    <row r="11" spans="2:14">
      <c r="B11" s="7" t="s">
        <v>2</v>
      </c>
      <c r="C11" s="16">
        <v>2</v>
      </c>
      <c r="D11" s="17">
        <v>1.4467592592592592E-4</v>
      </c>
      <c r="E11" s="17">
        <v>1.6203703703703703E-4</v>
      </c>
      <c r="H11" s="16"/>
      <c r="I11" s="16"/>
      <c r="J11" s="16"/>
      <c r="K11" s="16"/>
      <c r="L11" s="16"/>
      <c r="M11" s="16"/>
      <c r="N11" s="16"/>
    </row>
    <row r="12" spans="2:14">
      <c r="B12" s="5" t="s">
        <v>48</v>
      </c>
      <c r="C12" s="16">
        <v>2</v>
      </c>
      <c r="D12" s="17">
        <v>1.4467592592592592E-4</v>
      </c>
      <c r="E12" s="17">
        <v>1.6203703703703703E-4</v>
      </c>
      <c r="H12" s="16"/>
      <c r="I12" s="16"/>
      <c r="J12" s="16"/>
      <c r="K12" s="16"/>
      <c r="L12" s="16"/>
      <c r="M12" s="16"/>
      <c r="N12" s="16"/>
    </row>
    <row r="13" spans="2:14">
      <c r="H13" s="16"/>
      <c r="I13" s="16"/>
      <c r="J13" s="16"/>
      <c r="K13" s="16"/>
      <c r="L13" s="16"/>
      <c r="M13" s="16"/>
      <c r="N13" s="16"/>
    </row>
    <row r="14" spans="2:14">
      <c r="H14" s="16"/>
      <c r="I14" s="16"/>
      <c r="J14" s="16"/>
      <c r="K14" s="16"/>
      <c r="L14" s="16"/>
      <c r="M14" s="16"/>
      <c r="N14" s="16"/>
    </row>
    <row r="15" spans="2:14">
      <c r="H15" s="16"/>
      <c r="I15" s="16"/>
      <c r="J15" s="16"/>
      <c r="K15" s="16"/>
      <c r="L15" s="16"/>
      <c r="M15" s="16"/>
      <c r="N15" s="16"/>
    </row>
    <row r="16" spans="2:14">
      <c r="H16" s="16"/>
      <c r="I16" s="16"/>
      <c r="J16" s="16"/>
      <c r="K16" s="16"/>
      <c r="L16" s="16"/>
      <c r="M16" s="16"/>
      <c r="N16" s="16"/>
    </row>
    <row r="17" spans="8:14">
      <c r="H17" s="16"/>
      <c r="I17" s="16"/>
      <c r="J17" s="16"/>
      <c r="K17" s="16"/>
      <c r="L17" s="16"/>
      <c r="M17" s="16"/>
      <c r="N17" s="16"/>
    </row>
    <row r="18" spans="8:14">
      <c r="H18" s="16"/>
      <c r="I18" s="16"/>
      <c r="J18" s="16"/>
      <c r="K18" s="16"/>
      <c r="L18" s="16"/>
      <c r="M18" s="16"/>
      <c r="N18" s="16"/>
    </row>
    <row r="19" spans="8:14">
      <c r="H19" s="16"/>
      <c r="I19" s="16"/>
      <c r="J19" s="16"/>
      <c r="K19" s="16"/>
      <c r="L19" s="16"/>
      <c r="M19" s="16"/>
      <c r="N19" s="16"/>
    </row>
    <row r="20" spans="8:14">
      <c r="H20" s="16"/>
      <c r="I20" s="16"/>
      <c r="J20" s="16"/>
      <c r="K20" s="16"/>
      <c r="L20" s="16"/>
      <c r="M20" s="16"/>
      <c r="N20" s="16"/>
    </row>
    <row r="21" spans="8:14">
      <c r="H21" s="16"/>
      <c r="I21" s="16"/>
      <c r="J21" s="16"/>
      <c r="K21" s="16"/>
      <c r="L21" s="16"/>
      <c r="M21" s="16"/>
      <c r="N21" s="16"/>
    </row>
    <row r="22" spans="8:14">
      <c r="H22" s="16"/>
      <c r="I22" s="16"/>
      <c r="J22" s="16"/>
      <c r="K22" s="16"/>
      <c r="L22" s="16"/>
      <c r="M22" s="16"/>
      <c r="N22" s="16"/>
    </row>
    <row r="23" spans="8:14">
      <c r="H23" s="16"/>
      <c r="I23" s="16"/>
      <c r="J23" s="16"/>
      <c r="K23" s="16"/>
      <c r="L23" s="16"/>
      <c r="M23" s="16"/>
      <c r="N23" s="16"/>
    </row>
    <row r="24" spans="8:14">
      <c r="H24" s="16"/>
      <c r="I24" s="16"/>
      <c r="J24" s="16"/>
      <c r="K24" s="16"/>
      <c r="L24" s="16"/>
      <c r="M24" s="16"/>
      <c r="N24" s="16"/>
    </row>
    <row r="25" spans="8:14">
      <c r="H25" s="16"/>
      <c r="I25" s="16"/>
      <c r="J25" s="16"/>
      <c r="K25" s="16"/>
      <c r="L25" s="16"/>
      <c r="M25" s="16"/>
      <c r="N25" s="16"/>
    </row>
    <row r="26" spans="8:14">
      <c r="H26" s="16"/>
      <c r="I26" s="16"/>
      <c r="J26" s="16"/>
      <c r="K26" s="16"/>
      <c r="L26" s="16"/>
      <c r="M26" s="16"/>
      <c r="N26" s="16"/>
    </row>
    <row r="27" spans="8:14">
      <c r="H27" s="16"/>
      <c r="I27" s="16"/>
      <c r="J27" s="16"/>
      <c r="K27" s="16"/>
      <c r="L27" s="16"/>
      <c r="M27" s="16"/>
      <c r="N27" s="16"/>
    </row>
    <row r="28" spans="8:14">
      <c r="H28" s="16"/>
      <c r="I28" s="16"/>
      <c r="J28" s="16"/>
      <c r="K28" s="16"/>
      <c r="L28" s="16"/>
      <c r="M28" s="16"/>
      <c r="N28" s="16"/>
    </row>
    <row r="29" spans="8:14">
      <c r="H29" s="16"/>
      <c r="I29" s="16"/>
      <c r="J29" s="16"/>
      <c r="K29" s="16"/>
      <c r="L29" s="16"/>
      <c r="M29" s="16"/>
      <c r="N29" s="16"/>
    </row>
    <row r="30" spans="8:14">
      <c r="H30" s="16"/>
      <c r="I30" s="16"/>
      <c r="J30" s="16"/>
      <c r="K30" s="16"/>
      <c r="L30" s="16"/>
      <c r="M30" s="16"/>
      <c r="N30" s="16"/>
    </row>
    <row r="31" spans="8:14">
      <c r="H31" s="16"/>
      <c r="I31" s="16"/>
      <c r="J31" s="16"/>
      <c r="K31" s="16"/>
      <c r="L31" s="16"/>
      <c r="M31" s="16"/>
      <c r="N31" s="16"/>
    </row>
    <row r="32" spans="8:14">
      <c r="H32" s="16"/>
      <c r="I32" s="16"/>
      <c r="J32" s="16"/>
      <c r="K32" s="16"/>
      <c r="L32" s="16"/>
      <c r="M32" s="16"/>
      <c r="N32" s="16"/>
    </row>
    <row r="33" spans="8:14">
      <c r="H33" s="16"/>
      <c r="I33" s="16"/>
      <c r="J33" s="16"/>
      <c r="K33" s="16"/>
      <c r="L33" s="16"/>
      <c r="M33" s="16"/>
      <c r="N33" s="16"/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2</vt:i4>
      </vt:variant>
    </vt:vector>
  </HeadingPairs>
  <TitlesOfParts>
    <vt:vector size="5" baseType="lpstr">
      <vt:lpstr>dataEvalPayment</vt:lpstr>
      <vt:lpstr>Payment</vt:lpstr>
      <vt:lpstr>Delay</vt:lpstr>
      <vt:lpstr>dataEvalPayment!all</vt:lpstr>
      <vt:lpstr>dataEvalPayment!MyRange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pz.</cp:lastModifiedBy>
  <dcterms:modified xsi:type="dcterms:W3CDTF">2015-03-13T18:55:18Z</dcterms:modified>
</cp:coreProperties>
</file>