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40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K18" i="1" s="1"/>
  <c r="J19" i="1"/>
  <c r="J20" i="1"/>
  <c r="J21" i="1"/>
  <c r="K21" i="1" s="1"/>
  <c r="J22" i="1"/>
  <c r="J23" i="1"/>
  <c r="J24" i="1"/>
  <c r="J25" i="1"/>
  <c r="J26" i="1"/>
  <c r="K26" i="1" s="1"/>
  <c r="J27" i="1"/>
  <c r="J28" i="1"/>
  <c r="J29" i="1"/>
  <c r="K29" i="1" s="1"/>
  <c r="J30" i="1"/>
  <c r="K30" i="1" s="1"/>
  <c r="J31" i="1"/>
  <c r="J15" i="1"/>
  <c r="J16" i="1"/>
  <c r="J17" i="1"/>
  <c r="J3" i="1"/>
  <c r="J4" i="1"/>
  <c r="K4" i="1" s="1"/>
  <c r="J5" i="1"/>
  <c r="J6" i="1"/>
  <c r="K6" i="1" s="1"/>
  <c r="J7" i="1"/>
  <c r="J8" i="1"/>
  <c r="J9" i="1"/>
  <c r="J10" i="1"/>
  <c r="J11" i="1"/>
  <c r="J12" i="1"/>
  <c r="K12" i="1" s="1"/>
  <c r="J13" i="1"/>
  <c r="J14" i="1"/>
  <c r="K14" i="1" s="1"/>
  <c r="J2" i="1"/>
  <c r="K2" i="1" s="1"/>
  <c r="I4" i="1"/>
  <c r="K10" i="1"/>
  <c r="K13" i="1"/>
  <c r="K17" i="1"/>
  <c r="K22" i="1"/>
  <c r="K3" i="1"/>
  <c r="K5" i="1"/>
  <c r="K7" i="1"/>
  <c r="K8" i="1"/>
  <c r="K9" i="1"/>
  <c r="K11" i="1"/>
  <c r="K15" i="1"/>
  <c r="K16" i="1"/>
  <c r="K19" i="1"/>
  <c r="K20" i="1"/>
  <c r="K23" i="1"/>
  <c r="K24" i="1"/>
  <c r="K25" i="1"/>
  <c r="K27" i="1"/>
  <c r="K28" i="1"/>
  <c r="K31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A29" i="1" l="1"/>
  <c r="A30" i="1"/>
  <c r="A31" i="1"/>
  <c r="A2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</calcChain>
</file>

<file path=xl/sharedStrings.xml><?xml version="1.0" encoding="utf-8"?>
<sst xmlns="http://schemas.openxmlformats.org/spreadsheetml/2006/main" count="102" uniqueCount="75">
  <si>
    <t>Предшествующая
работа
(H - I)</t>
  </si>
  <si>
    <t>Рассматриваемая
работа
(I - J)</t>
  </si>
  <si>
    <t>Длительность
рассматриваемой работы
T(I - J)</t>
  </si>
  <si>
    <t>Условия создания автоматизированной системы управления Вузом.</t>
  </si>
  <si>
    <t>Функции организации учебного процесса</t>
  </si>
  <si>
    <t>Анализ автоматизируемых процессов</t>
  </si>
  <si>
    <t>Анализ требований проектирования</t>
  </si>
  <si>
    <t>Построение диаграммы Ганта</t>
  </si>
  <si>
    <t>Определение критического пути</t>
  </si>
  <si>
    <t>Применение метода PERT, среднеквадратичное отклонение, дисперсия пути</t>
  </si>
  <si>
    <t>Расчет вероятности окончания проекта в указанный срок</t>
  </si>
  <si>
    <t>Написание дипломной работы</t>
  </si>
  <si>
    <t>Формулирование алгоритмической модели Учебный план</t>
  </si>
  <si>
    <t>Разработка инфологической модели множества учебных планов вуза</t>
  </si>
  <si>
    <t>Архитектурная модель подсистемы Учебные планы</t>
  </si>
  <si>
    <t>Разработка диаграммы компонентов</t>
  </si>
  <si>
    <t>Разработка диаграмм вариантов использования</t>
  </si>
  <si>
    <t>Разработка диаграммы прецедентов индивидуального плана</t>
  </si>
  <si>
    <t>Разработка схемы базы данных</t>
  </si>
  <si>
    <t>Процесс трансформации XML спецификаций учебных планов вуза в SQL базу данных</t>
  </si>
  <si>
    <t>Экспериментальные исследования реализации учебных планов преподавателей вуза</t>
  </si>
  <si>
    <t>Цели экспериментирования, критериальные параметры и факторы, замыслы экспериментов</t>
  </si>
  <si>
    <t>Эксперимент 1: исследованиезависимости TPS от рабочей нагрузки</t>
  </si>
  <si>
    <t>Эксперимент 2: исследование зависимости TPS от количества строк в базе данных</t>
  </si>
  <si>
    <t>Эксперимент 3: исследование зависимости TPS от наличия индекса</t>
  </si>
  <si>
    <t>Разработка спецификаций баз данных</t>
  </si>
  <si>
    <t>Реализация редактора планов</t>
  </si>
  <si>
    <t>Реализация генератора отчетов</t>
  </si>
  <si>
    <t>Контроль заполнения учебных планов</t>
  </si>
  <si>
    <t>Мониторинг и система оповещений</t>
  </si>
  <si>
    <t>Отчётность и ведение статистики</t>
  </si>
  <si>
    <t>A</t>
  </si>
  <si>
    <t>B</t>
  </si>
  <si>
    <t>C</t>
  </si>
  <si>
    <t>D</t>
  </si>
  <si>
    <t>E</t>
  </si>
  <si>
    <t>-</t>
  </si>
  <si>
    <t>J</t>
  </si>
  <si>
    <t>Q</t>
  </si>
  <si>
    <t>R</t>
  </si>
  <si>
    <t>L</t>
  </si>
  <si>
    <t>M</t>
  </si>
  <si>
    <t>K</t>
  </si>
  <si>
    <t>P</t>
  </si>
  <si>
    <t>N</t>
  </si>
  <si>
    <t>O</t>
  </si>
  <si>
    <t>A'</t>
  </si>
  <si>
    <t>X</t>
  </si>
  <si>
    <t>Z</t>
  </si>
  <si>
    <t>D'</t>
  </si>
  <si>
    <t>Y</t>
  </si>
  <si>
    <t>C'</t>
  </si>
  <si>
    <t>F</t>
  </si>
  <si>
    <t>G</t>
  </si>
  <si>
    <t>H</t>
  </si>
  <si>
    <t>I</t>
  </si>
  <si>
    <t>S</t>
  </si>
  <si>
    <t>T</t>
  </si>
  <si>
    <t>U</t>
  </si>
  <si>
    <t>V</t>
  </si>
  <si>
    <t>W</t>
  </si>
  <si>
    <t>B'</t>
  </si>
  <si>
    <t>R, M, C', O, B', H, W</t>
  </si>
  <si>
    <t>D', A'</t>
  </si>
  <si>
    <t>Оптимистическая
оценка O</t>
  </si>
  <si>
    <t>Наиболее
вероятная
оценка M</t>
  </si>
  <si>
    <t>Пессимистическая
оценка P</t>
  </si>
  <si>
    <t>Обозначение</t>
  </si>
  <si>
    <t>Наименование
работы</t>
  </si>
  <si>
    <t>Эксперимент 1: экспериментов оценки быстродействия
параллельных реализаций парсинга и записи полученных данных в базу данных</t>
  </si>
  <si>
    <t>Возможность анализа сценариев использования системы, которые
осуществляют конечные пользователи</t>
  </si>
  <si>
    <t xml:space="preserve">Дисперсия </t>
  </si>
  <si>
    <t>Ожидаемое
время Te</t>
  </si>
  <si>
    <t>Среднеквадратичное
отклонение</t>
  </si>
  <si>
    <t>Символ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</si>
</sst>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62676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D5" workbookViewId="0">
      <selection activeCell="L26" sqref="L26"/>
    </sheetView>
  </sheetViews>
  <sheetFormatPr defaultRowHeight="14.4" x14ac:dyDescent="0.3"/>
  <cols>
    <col min="1" max="1" width="13.21875" customWidth="1"/>
    <col min="2" max="2" width="63.21875" customWidth="1"/>
    <col min="3" max="3" width="18" customWidth="1"/>
    <col min="4" max="4" width="18.109375" customWidth="1"/>
    <col min="5" max="5" width="13" customWidth="1"/>
    <col min="6" max="6" width="20.109375" customWidth="1"/>
    <col min="7" max="7" width="14.21875" customWidth="1"/>
    <col min="8" max="8" width="17.33203125" customWidth="1"/>
    <col min="9" max="9" width="17.109375" customWidth="1"/>
    <col min="10" max="10" width="13.21875" customWidth="1"/>
    <col min="11" max="11" width="19.6640625" customWidth="1"/>
  </cols>
  <sheetData>
    <row r="1" spans="1:15" ht="57.6" x14ac:dyDescent="0.3">
      <c r="A1" s="4" t="s">
        <v>67</v>
      </c>
      <c r="B1" s="2" t="s">
        <v>68</v>
      </c>
      <c r="C1" s="5" t="s">
        <v>0</v>
      </c>
      <c r="D1" s="2" t="s">
        <v>1</v>
      </c>
      <c r="E1" s="2" t="s">
        <v>2</v>
      </c>
      <c r="F1" s="2" t="s">
        <v>64</v>
      </c>
      <c r="G1" s="2" t="s">
        <v>65</v>
      </c>
      <c r="H1" s="2" t="s">
        <v>66</v>
      </c>
      <c r="I1" s="2" t="s">
        <v>72</v>
      </c>
      <c r="J1" s="4" t="s">
        <v>71</v>
      </c>
      <c r="K1" s="2" t="s">
        <v>73</v>
      </c>
      <c r="O1" s="1" t="s">
        <v>74</v>
      </c>
    </row>
    <row r="2" spans="1:15" x14ac:dyDescent="0.3">
      <c r="A2" s="4" t="str">
        <f>CHAR(O2)</f>
        <v>A</v>
      </c>
      <c r="B2" s="7" t="s">
        <v>3</v>
      </c>
      <c r="C2" s="6" t="s">
        <v>36</v>
      </c>
      <c r="D2" s="3" t="s">
        <v>31</v>
      </c>
      <c r="E2" s="3">
        <v>3</v>
      </c>
      <c r="F2" s="4">
        <v>1</v>
      </c>
      <c r="G2" s="4">
        <v>2</v>
      </c>
      <c r="H2" s="4">
        <v>4</v>
      </c>
      <c r="I2" s="4">
        <f>ROUNDUP((F2+4*G2+H2)/6,0)</f>
        <v>3</v>
      </c>
      <c r="J2" s="4">
        <f>ROUND(POWER((H2-F2)/6,2),0)</f>
        <v>0</v>
      </c>
      <c r="K2" s="4">
        <f>ROUND(SQRT(J2),2)</f>
        <v>0</v>
      </c>
      <c r="O2" s="1">
        <v>65</v>
      </c>
    </row>
    <row r="3" spans="1:15" x14ac:dyDescent="0.3">
      <c r="A3" s="4" t="str">
        <f>CHAR(O3)</f>
        <v>B</v>
      </c>
      <c r="B3" s="7" t="s">
        <v>4</v>
      </c>
      <c r="C3" s="6" t="s">
        <v>31</v>
      </c>
      <c r="D3" s="3" t="s">
        <v>32</v>
      </c>
      <c r="E3" s="3">
        <v>2</v>
      </c>
      <c r="F3" s="4">
        <v>2</v>
      </c>
      <c r="G3" s="4">
        <v>3</v>
      </c>
      <c r="H3" s="4">
        <v>4</v>
      </c>
      <c r="I3" s="4">
        <f t="shared" ref="I3:I31" si="0">ROUNDUP((F3+4*G3+H3)/6,0)</f>
        <v>3</v>
      </c>
      <c r="J3" s="4">
        <f t="shared" ref="J3:J30" si="1">ROUND(POWER((H3-F3)/6,2),0)</f>
        <v>0</v>
      </c>
      <c r="K3" s="4">
        <f t="shared" ref="K3:K31" si="2">ROUND(SQRT(J3),2)</f>
        <v>0</v>
      </c>
      <c r="O3" s="1">
        <v>66</v>
      </c>
    </row>
    <row r="4" spans="1:15" x14ac:dyDescent="0.3">
      <c r="A4" s="4" t="str">
        <f>CHAR(O4)</f>
        <v>C</v>
      </c>
      <c r="B4" s="7" t="s">
        <v>5</v>
      </c>
      <c r="C4" s="6" t="s">
        <v>32</v>
      </c>
      <c r="D4" s="3" t="s">
        <v>33</v>
      </c>
      <c r="E4" s="3">
        <v>3</v>
      </c>
      <c r="F4" s="4">
        <v>3</v>
      </c>
      <c r="G4" s="4">
        <v>4</v>
      </c>
      <c r="H4" s="4">
        <v>7</v>
      </c>
      <c r="I4" s="4">
        <f t="shared" si="0"/>
        <v>5</v>
      </c>
      <c r="J4" s="4">
        <f t="shared" si="1"/>
        <v>0</v>
      </c>
      <c r="K4" s="4">
        <f t="shared" si="2"/>
        <v>0</v>
      </c>
      <c r="O4" s="1">
        <v>67</v>
      </c>
    </row>
    <row r="5" spans="1:15" x14ac:dyDescent="0.3">
      <c r="A5" s="4" t="str">
        <f>CHAR(O5)</f>
        <v>D</v>
      </c>
      <c r="B5" s="7" t="s">
        <v>6</v>
      </c>
      <c r="C5" s="6" t="s">
        <v>33</v>
      </c>
      <c r="D5" s="3" t="s">
        <v>34</v>
      </c>
      <c r="E5" s="3">
        <v>1</v>
      </c>
      <c r="F5" s="4">
        <v>2</v>
      </c>
      <c r="G5" s="4">
        <v>3</v>
      </c>
      <c r="H5" s="4">
        <v>5</v>
      </c>
      <c r="I5" s="4">
        <f t="shared" si="0"/>
        <v>4</v>
      </c>
      <c r="J5" s="4">
        <f t="shared" si="1"/>
        <v>0</v>
      </c>
      <c r="K5" s="4">
        <f t="shared" si="2"/>
        <v>0</v>
      </c>
      <c r="O5" s="1">
        <v>68</v>
      </c>
    </row>
    <row r="6" spans="1:15" x14ac:dyDescent="0.3">
      <c r="A6" s="4" t="str">
        <f>CHAR(O6)</f>
        <v>E</v>
      </c>
      <c r="B6" s="7" t="s">
        <v>7</v>
      </c>
      <c r="C6" s="6" t="s">
        <v>34</v>
      </c>
      <c r="D6" s="3" t="s">
        <v>38</v>
      </c>
      <c r="E6" s="3">
        <v>3</v>
      </c>
      <c r="F6" s="4">
        <v>3</v>
      </c>
      <c r="G6" s="4">
        <v>3</v>
      </c>
      <c r="H6" s="4">
        <v>4</v>
      </c>
      <c r="I6" s="4">
        <f t="shared" si="0"/>
        <v>4</v>
      </c>
      <c r="J6" s="4">
        <f t="shared" si="1"/>
        <v>0</v>
      </c>
      <c r="K6" s="4">
        <f t="shared" si="2"/>
        <v>0</v>
      </c>
      <c r="O6" s="1">
        <v>69</v>
      </c>
    </row>
    <row r="7" spans="1:15" x14ac:dyDescent="0.3">
      <c r="A7" s="4" t="str">
        <f>CHAR(O7)</f>
        <v>F</v>
      </c>
      <c r="B7" s="7" t="s">
        <v>8</v>
      </c>
      <c r="C7" s="6" t="s">
        <v>38</v>
      </c>
      <c r="D7" s="3" t="s">
        <v>39</v>
      </c>
      <c r="E7" s="3">
        <v>2</v>
      </c>
      <c r="F7" s="4">
        <v>2</v>
      </c>
      <c r="G7" s="4">
        <v>2</v>
      </c>
      <c r="H7" s="4">
        <v>3</v>
      </c>
      <c r="I7" s="4">
        <f t="shared" si="0"/>
        <v>3</v>
      </c>
      <c r="J7" s="4">
        <f t="shared" si="1"/>
        <v>0</v>
      </c>
      <c r="K7" s="4">
        <f t="shared" si="2"/>
        <v>0</v>
      </c>
      <c r="O7" s="1">
        <v>70</v>
      </c>
    </row>
    <row r="8" spans="1:15" x14ac:dyDescent="0.3">
      <c r="A8" s="4" t="str">
        <f>CHAR(O8)</f>
        <v>G</v>
      </c>
      <c r="B8" s="7" t="s">
        <v>9</v>
      </c>
      <c r="C8" s="6" t="s">
        <v>62</v>
      </c>
      <c r="D8" s="3" t="s">
        <v>55</v>
      </c>
      <c r="E8" s="3">
        <v>27</v>
      </c>
      <c r="F8" s="4">
        <v>27</v>
      </c>
      <c r="G8" s="4">
        <v>35</v>
      </c>
      <c r="H8" s="4">
        <v>39</v>
      </c>
      <c r="I8" s="4">
        <f t="shared" si="0"/>
        <v>35</v>
      </c>
      <c r="J8" s="4">
        <f t="shared" si="1"/>
        <v>4</v>
      </c>
      <c r="K8" s="4">
        <f t="shared" si="2"/>
        <v>2</v>
      </c>
      <c r="O8" s="1">
        <v>71</v>
      </c>
    </row>
    <row r="9" spans="1:15" x14ac:dyDescent="0.3">
      <c r="A9" s="4" t="str">
        <f>CHAR(O10)</f>
        <v>H</v>
      </c>
      <c r="B9" s="7" t="s">
        <v>10</v>
      </c>
      <c r="C9" s="6" t="s">
        <v>33</v>
      </c>
      <c r="D9" s="3" t="s">
        <v>37</v>
      </c>
      <c r="E9" s="3">
        <v>2</v>
      </c>
      <c r="F9" s="4">
        <v>2</v>
      </c>
      <c r="G9" s="4">
        <v>4</v>
      </c>
      <c r="H9" s="4">
        <v>5</v>
      </c>
      <c r="I9" s="4">
        <f t="shared" si="0"/>
        <v>4</v>
      </c>
      <c r="J9" s="4">
        <f t="shared" si="1"/>
        <v>0</v>
      </c>
      <c r="K9" s="4">
        <f t="shared" si="2"/>
        <v>0</v>
      </c>
      <c r="O9" s="1"/>
    </row>
    <row r="10" spans="1:15" x14ac:dyDescent="0.3">
      <c r="A10" s="4" t="str">
        <f>CHAR(O11)</f>
        <v>I</v>
      </c>
      <c r="B10" s="7" t="s">
        <v>11</v>
      </c>
      <c r="C10" s="6" t="s">
        <v>37</v>
      </c>
      <c r="D10" s="3" t="s">
        <v>40</v>
      </c>
      <c r="E10" s="3">
        <v>1</v>
      </c>
      <c r="F10" s="4">
        <v>1</v>
      </c>
      <c r="G10" s="4">
        <v>3</v>
      </c>
      <c r="H10" s="4">
        <v>5</v>
      </c>
      <c r="I10" s="4">
        <f t="shared" si="0"/>
        <v>3</v>
      </c>
      <c r="J10" s="4">
        <f t="shared" si="1"/>
        <v>0</v>
      </c>
      <c r="K10" s="4">
        <f t="shared" si="2"/>
        <v>0</v>
      </c>
      <c r="O10" s="1">
        <v>72</v>
      </c>
    </row>
    <row r="11" spans="1:15" x14ac:dyDescent="0.3">
      <c r="A11" s="4" t="str">
        <f>CHAR(O13)</f>
        <v>J</v>
      </c>
      <c r="B11" s="7" t="s">
        <v>12</v>
      </c>
      <c r="C11" s="6" t="s">
        <v>40</v>
      </c>
      <c r="D11" s="3" t="s">
        <v>41</v>
      </c>
      <c r="E11" s="3">
        <v>2</v>
      </c>
      <c r="F11" s="4">
        <v>2</v>
      </c>
      <c r="G11" s="4">
        <v>4</v>
      </c>
      <c r="H11" s="4">
        <v>5</v>
      </c>
      <c r="I11" s="4">
        <f t="shared" si="0"/>
        <v>4</v>
      </c>
      <c r="J11" s="4">
        <f t="shared" si="1"/>
        <v>0</v>
      </c>
      <c r="K11" s="4">
        <f t="shared" si="2"/>
        <v>0</v>
      </c>
      <c r="O11" s="1">
        <v>73</v>
      </c>
    </row>
    <row r="12" spans="1:15" x14ac:dyDescent="0.3">
      <c r="A12" s="4" t="str">
        <f>CHAR(O14)</f>
        <v>K</v>
      </c>
      <c r="B12" s="7" t="s">
        <v>13</v>
      </c>
      <c r="C12" s="6" t="s">
        <v>36</v>
      </c>
      <c r="D12" s="3" t="s">
        <v>42</v>
      </c>
      <c r="E12" s="3">
        <v>1</v>
      </c>
      <c r="F12" s="4">
        <v>2</v>
      </c>
      <c r="G12" s="4">
        <v>3</v>
      </c>
      <c r="H12" s="4">
        <v>6</v>
      </c>
      <c r="I12" s="4">
        <f t="shared" si="0"/>
        <v>4</v>
      </c>
      <c r="J12" s="4">
        <f t="shared" si="1"/>
        <v>0</v>
      </c>
      <c r="K12" s="4">
        <f t="shared" si="2"/>
        <v>0</v>
      </c>
      <c r="O12" s="1"/>
    </row>
    <row r="13" spans="1:15" x14ac:dyDescent="0.3">
      <c r="A13" s="4" t="str">
        <f>CHAR(O15)</f>
        <v>L</v>
      </c>
      <c r="B13" s="7" t="s">
        <v>14</v>
      </c>
      <c r="C13" s="6" t="s">
        <v>42</v>
      </c>
      <c r="D13" s="3" t="s">
        <v>43</v>
      </c>
      <c r="E13" s="3">
        <v>8</v>
      </c>
      <c r="F13" s="4">
        <v>7</v>
      </c>
      <c r="G13" s="4">
        <v>10</v>
      </c>
      <c r="H13" s="4">
        <v>13</v>
      </c>
      <c r="I13" s="4">
        <f t="shared" si="0"/>
        <v>10</v>
      </c>
      <c r="J13" s="4">
        <f t="shared" si="1"/>
        <v>1</v>
      </c>
      <c r="K13" s="4">
        <f t="shared" si="2"/>
        <v>1</v>
      </c>
      <c r="O13" s="1">
        <v>74</v>
      </c>
    </row>
    <row r="14" spans="1:15" x14ac:dyDescent="0.3">
      <c r="A14" s="4" t="str">
        <f>CHAR(O16)</f>
        <v>M</v>
      </c>
      <c r="B14" s="7" t="s">
        <v>15</v>
      </c>
      <c r="C14" s="6" t="s">
        <v>43</v>
      </c>
      <c r="D14" s="3" t="s">
        <v>47</v>
      </c>
      <c r="E14" s="3">
        <v>5</v>
      </c>
      <c r="F14" s="4">
        <v>4</v>
      </c>
      <c r="G14" s="4">
        <v>8</v>
      </c>
      <c r="H14" s="4">
        <v>12</v>
      </c>
      <c r="I14" s="4">
        <f t="shared" si="0"/>
        <v>8</v>
      </c>
      <c r="J14" s="4">
        <f t="shared" si="1"/>
        <v>2</v>
      </c>
      <c r="K14" s="4">
        <f t="shared" si="2"/>
        <v>1.41</v>
      </c>
      <c r="O14" s="1">
        <v>75</v>
      </c>
    </row>
    <row r="15" spans="1:15" x14ac:dyDescent="0.3">
      <c r="A15" s="4" t="str">
        <f>CHAR(O17)</f>
        <v>N</v>
      </c>
      <c r="B15" s="7" t="s">
        <v>16</v>
      </c>
      <c r="C15" s="6" t="s">
        <v>47</v>
      </c>
      <c r="D15" s="3" t="s">
        <v>48</v>
      </c>
      <c r="E15" s="3">
        <v>9</v>
      </c>
      <c r="F15" s="4">
        <v>7</v>
      </c>
      <c r="G15" s="4">
        <v>10</v>
      </c>
      <c r="H15" s="4">
        <v>11</v>
      </c>
      <c r="I15" s="4">
        <f t="shared" si="0"/>
        <v>10</v>
      </c>
      <c r="J15" s="4">
        <f>ROUND(POWER((H15-F15)/6,2),0)</f>
        <v>0</v>
      </c>
      <c r="K15" s="4">
        <f t="shared" si="2"/>
        <v>0</v>
      </c>
      <c r="O15" s="1">
        <v>76</v>
      </c>
    </row>
    <row r="16" spans="1:15" x14ac:dyDescent="0.3">
      <c r="A16" s="4" t="str">
        <f>CHAR(O18)</f>
        <v>O</v>
      </c>
      <c r="B16" s="7" t="s">
        <v>17</v>
      </c>
      <c r="C16" s="6" t="s">
        <v>48</v>
      </c>
      <c r="D16" s="3" t="s">
        <v>49</v>
      </c>
      <c r="E16" s="3">
        <v>5</v>
      </c>
      <c r="F16" s="4">
        <v>5</v>
      </c>
      <c r="G16" s="4">
        <v>7</v>
      </c>
      <c r="H16" s="4">
        <v>13</v>
      </c>
      <c r="I16" s="4">
        <f t="shared" si="0"/>
        <v>8</v>
      </c>
      <c r="J16" s="4">
        <f t="shared" si="1"/>
        <v>2</v>
      </c>
      <c r="K16" s="4">
        <f t="shared" si="2"/>
        <v>1.41</v>
      </c>
      <c r="O16" s="1">
        <v>77</v>
      </c>
    </row>
    <row r="17" spans="1:15" x14ac:dyDescent="0.3">
      <c r="A17" s="4" t="str">
        <f>CHAR(O19)</f>
        <v>P</v>
      </c>
      <c r="B17" s="7" t="s">
        <v>18</v>
      </c>
      <c r="C17" s="6" t="s">
        <v>63</v>
      </c>
      <c r="D17" s="3" t="s">
        <v>51</v>
      </c>
      <c r="E17" s="3">
        <v>5</v>
      </c>
      <c r="F17" s="4">
        <v>5</v>
      </c>
      <c r="G17" s="4">
        <v>8</v>
      </c>
      <c r="H17" s="4">
        <v>10</v>
      </c>
      <c r="I17" s="4">
        <f t="shared" si="0"/>
        <v>8</v>
      </c>
      <c r="J17" s="4">
        <f t="shared" si="1"/>
        <v>1</v>
      </c>
      <c r="K17" s="4">
        <f t="shared" si="2"/>
        <v>1</v>
      </c>
      <c r="O17" s="1">
        <v>78</v>
      </c>
    </row>
    <row r="18" spans="1:15" x14ac:dyDescent="0.3">
      <c r="A18" s="4" t="str">
        <f>CHAR(O20)</f>
        <v>Q</v>
      </c>
      <c r="B18" s="7" t="s">
        <v>19</v>
      </c>
      <c r="C18" s="6" t="s">
        <v>48</v>
      </c>
      <c r="D18" s="3" t="s">
        <v>50</v>
      </c>
      <c r="E18" s="3">
        <v>11</v>
      </c>
      <c r="F18" s="4">
        <v>10</v>
      </c>
      <c r="G18" s="4">
        <v>14</v>
      </c>
      <c r="H18" s="4">
        <v>18</v>
      </c>
      <c r="I18" s="4">
        <f t="shared" si="0"/>
        <v>14</v>
      </c>
      <c r="J18" s="4">
        <f>ROUND(POWER((H18-F18)/6,2),0)</f>
        <v>2</v>
      </c>
      <c r="K18" s="4">
        <f t="shared" si="2"/>
        <v>1.41</v>
      </c>
      <c r="O18" s="1">
        <v>79</v>
      </c>
    </row>
    <row r="19" spans="1:15" ht="20.399999999999999" x14ac:dyDescent="0.3">
      <c r="A19" s="4" t="str">
        <f>CHAR(O21)</f>
        <v>R</v>
      </c>
      <c r="B19" s="8" t="s">
        <v>69</v>
      </c>
      <c r="C19" s="6" t="s">
        <v>50</v>
      </c>
      <c r="D19" s="3" t="s">
        <v>46</v>
      </c>
      <c r="E19" s="3">
        <v>5</v>
      </c>
      <c r="F19" s="4">
        <v>4</v>
      </c>
      <c r="G19" s="4">
        <v>6</v>
      </c>
      <c r="H19" s="4">
        <v>10</v>
      </c>
      <c r="I19" s="4">
        <f t="shared" si="0"/>
        <v>7</v>
      </c>
      <c r="J19" s="4">
        <f t="shared" si="1"/>
        <v>1</v>
      </c>
      <c r="K19" s="4">
        <f t="shared" si="2"/>
        <v>1</v>
      </c>
      <c r="O19" s="1">
        <v>80</v>
      </c>
    </row>
    <row r="20" spans="1:15" x14ac:dyDescent="0.3">
      <c r="A20" s="4" t="str">
        <f>CHAR(O22)</f>
        <v>S</v>
      </c>
      <c r="B20" s="7" t="s">
        <v>20</v>
      </c>
      <c r="C20" s="6" t="s">
        <v>36</v>
      </c>
      <c r="D20" s="3" t="s">
        <v>44</v>
      </c>
      <c r="E20" s="3">
        <v>1</v>
      </c>
      <c r="F20" s="4">
        <v>1</v>
      </c>
      <c r="G20" s="4">
        <v>2</v>
      </c>
      <c r="H20" s="4">
        <v>3</v>
      </c>
      <c r="I20" s="4">
        <f t="shared" si="0"/>
        <v>2</v>
      </c>
      <c r="J20" s="4">
        <f t="shared" si="1"/>
        <v>0</v>
      </c>
      <c r="K20" s="4">
        <f t="shared" si="2"/>
        <v>0</v>
      </c>
      <c r="O20" s="1">
        <v>81</v>
      </c>
    </row>
    <row r="21" spans="1:15" x14ac:dyDescent="0.3">
      <c r="A21" s="4" t="str">
        <f>CHAR(O23)</f>
        <v>T</v>
      </c>
      <c r="B21" s="7" t="s">
        <v>21</v>
      </c>
      <c r="C21" s="6" t="s">
        <v>44</v>
      </c>
      <c r="D21" s="3" t="s">
        <v>45</v>
      </c>
      <c r="E21" s="3">
        <v>1</v>
      </c>
      <c r="F21" s="4">
        <v>1</v>
      </c>
      <c r="G21" s="4">
        <v>2</v>
      </c>
      <c r="H21" s="4">
        <v>3</v>
      </c>
      <c r="I21" s="4">
        <f t="shared" si="0"/>
        <v>2</v>
      </c>
      <c r="J21" s="4">
        <f t="shared" si="1"/>
        <v>0</v>
      </c>
      <c r="K21" s="4">
        <f t="shared" si="2"/>
        <v>0</v>
      </c>
      <c r="O21" s="1">
        <v>82</v>
      </c>
    </row>
    <row r="22" spans="1:15" x14ac:dyDescent="0.3">
      <c r="A22" s="4" t="str">
        <f>CHAR(O24)</f>
        <v>U</v>
      </c>
      <c r="B22" s="7" t="s">
        <v>22</v>
      </c>
      <c r="C22" s="6" t="s">
        <v>44</v>
      </c>
      <c r="D22" s="3" t="s">
        <v>61</v>
      </c>
      <c r="E22" s="3">
        <v>5</v>
      </c>
      <c r="F22" s="4">
        <v>6</v>
      </c>
      <c r="G22" s="4">
        <v>9</v>
      </c>
      <c r="H22" s="4">
        <v>11</v>
      </c>
      <c r="I22" s="4">
        <f t="shared" si="0"/>
        <v>9</v>
      </c>
      <c r="J22" s="4">
        <f t="shared" si="1"/>
        <v>1</v>
      </c>
      <c r="K22" s="4">
        <f t="shared" si="2"/>
        <v>1</v>
      </c>
      <c r="O22" s="1">
        <v>83</v>
      </c>
    </row>
    <row r="23" spans="1:15" x14ac:dyDescent="0.3">
      <c r="A23" s="4" t="str">
        <f>CHAR(O26)</f>
        <v>V</v>
      </c>
      <c r="B23" s="7" t="s">
        <v>23</v>
      </c>
      <c r="C23" s="6" t="s">
        <v>36</v>
      </c>
      <c r="D23" s="3" t="s">
        <v>35</v>
      </c>
      <c r="E23" s="3">
        <v>3</v>
      </c>
      <c r="F23" s="4">
        <v>1</v>
      </c>
      <c r="G23" s="4">
        <v>3</v>
      </c>
      <c r="H23" s="4">
        <v>4</v>
      </c>
      <c r="I23" s="4">
        <f t="shared" si="0"/>
        <v>3</v>
      </c>
      <c r="J23" s="4">
        <f t="shared" si="1"/>
        <v>0</v>
      </c>
      <c r="K23" s="4">
        <f t="shared" si="2"/>
        <v>0</v>
      </c>
      <c r="O23" s="1">
        <v>84</v>
      </c>
    </row>
    <row r="24" spans="1:15" x14ac:dyDescent="0.3">
      <c r="A24" s="4" t="str">
        <f>CHAR(O27)</f>
        <v>W</v>
      </c>
      <c r="B24" s="7" t="s">
        <v>24</v>
      </c>
      <c r="C24" s="6" t="s">
        <v>35</v>
      </c>
      <c r="D24" s="3" t="s">
        <v>52</v>
      </c>
      <c r="E24" s="3">
        <v>3</v>
      </c>
      <c r="F24" s="4">
        <v>1</v>
      </c>
      <c r="G24" s="4">
        <v>3</v>
      </c>
      <c r="H24" s="4">
        <v>4</v>
      </c>
      <c r="I24" s="4">
        <f t="shared" si="0"/>
        <v>3</v>
      </c>
      <c r="J24" s="4">
        <f t="shared" si="1"/>
        <v>0</v>
      </c>
      <c r="K24" s="4">
        <f t="shared" si="2"/>
        <v>0</v>
      </c>
      <c r="O24" s="1">
        <v>85</v>
      </c>
    </row>
    <row r="25" spans="1:15" x14ac:dyDescent="0.3">
      <c r="A25" s="4" t="str">
        <f>CHAR(O28)</f>
        <v>X</v>
      </c>
      <c r="B25" s="7" t="s">
        <v>25</v>
      </c>
      <c r="C25" s="6" t="s">
        <v>52</v>
      </c>
      <c r="D25" s="3" t="s">
        <v>53</v>
      </c>
      <c r="E25" s="3">
        <v>3</v>
      </c>
      <c r="F25" s="4">
        <v>1</v>
      </c>
      <c r="G25" s="4">
        <v>3</v>
      </c>
      <c r="H25" s="4">
        <v>4</v>
      </c>
      <c r="I25" s="4">
        <f t="shared" si="0"/>
        <v>3</v>
      </c>
      <c r="J25" s="4">
        <f t="shared" si="1"/>
        <v>0</v>
      </c>
      <c r="K25" s="4">
        <f t="shared" si="2"/>
        <v>0</v>
      </c>
      <c r="O25" s="1"/>
    </row>
    <row r="26" spans="1:15" x14ac:dyDescent="0.3">
      <c r="A26" s="4" t="str">
        <f>CHAR(O29)</f>
        <v>Y</v>
      </c>
      <c r="B26" s="7" t="s">
        <v>26</v>
      </c>
      <c r="C26" s="6" t="s">
        <v>53</v>
      </c>
      <c r="D26" s="3" t="s">
        <v>54</v>
      </c>
      <c r="E26" s="3">
        <v>3</v>
      </c>
      <c r="F26" s="4">
        <v>1</v>
      </c>
      <c r="G26" s="4">
        <v>3</v>
      </c>
      <c r="H26" s="4">
        <v>4</v>
      </c>
      <c r="I26" s="4">
        <f t="shared" si="0"/>
        <v>3</v>
      </c>
      <c r="J26" s="4">
        <f t="shared" si="1"/>
        <v>0</v>
      </c>
      <c r="K26" s="4">
        <f t="shared" si="2"/>
        <v>0</v>
      </c>
      <c r="O26" s="1">
        <v>86</v>
      </c>
    </row>
    <row r="27" spans="1:15" x14ac:dyDescent="0.3">
      <c r="A27" s="4" t="str">
        <f>CHAR(O30)</f>
        <v>Z</v>
      </c>
      <c r="B27" s="7" t="s">
        <v>27</v>
      </c>
      <c r="C27" s="6" t="s">
        <v>36</v>
      </c>
      <c r="D27" s="3" t="s">
        <v>56</v>
      </c>
      <c r="E27" s="3">
        <v>3</v>
      </c>
      <c r="F27" s="4">
        <v>2</v>
      </c>
      <c r="G27" s="4">
        <v>4</v>
      </c>
      <c r="H27" s="4">
        <v>7</v>
      </c>
      <c r="I27" s="4">
        <f t="shared" si="0"/>
        <v>5</v>
      </c>
      <c r="J27" s="4">
        <f t="shared" si="1"/>
        <v>1</v>
      </c>
      <c r="K27" s="4">
        <f t="shared" si="2"/>
        <v>1</v>
      </c>
      <c r="O27" s="1">
        <v>87</v>
      </c>
    </row>
    <row r="28" spans="1:15" x14ac:dyDescent="0.3">
      <c r="A28" s="4" t="str">
        <f>CHAR(O31)&amp;"'"</f>
        <v>A'</v>
      </c>
      <c r="B28" s="7" t="s">
        <v>28</v>
      </c>
      <c r="C28" s="6" t="s">
        <v>56</v>
      </c>
      <c r="D28" s="3" t="s">
        <v>57</v>
      </c>
      <c r="E28" s="3">
        <v>3</v>
      </c>
      <c r="F28" s="4">
        <v>3</v>
      </c>
      <c r="G28" s="4">
        <v>5</v>
      </c>
      <c r="H28" s="4">
        <v>6</v>
      </c>
      <c r="I28" s="4">
        <f t="shared" si="0"/>
        <v>5</v>
      </c>
      <c r="J28" s="4">
        <f t="shared" si="1"/>
        <v>0</v>
      </c>
      <c r="K28" s="4">
        <f t="shared" si="2"/>
        <v>0</v>
      </c>
      <c r="O28" s="1">
        <v>88</v>
      </c>
    </row>
    <row r="29" spans="1:15" ht="20.399999999999999" x14ac:dyDescent="0.3">
      <c r="A29" s="4" t="str">
        <f>CHAR(O32)&amp;"'"</f>
        <v>B'</v>
      </c>
      <c r="B29" s="8" t="s">
        <v>70</v>
      </c>
      <c r="C29" s="6" t="s">
        <v>57</v>
      </c>
      <c r="D29" s="3" t="s">
        <v>58</v>
      </c>
      <c r="E29" s="3">
        <v>1</v>
      </c>
      <c r="F29" s="4">
        <v>1</v>
      </c>
      <c r="G29" s="4">
        <v>2</v>
      </c>
      <c r="H29" s="4">
        <v>3</v>
      </c>
      <c r="I29" s="4">
        <f t="shared" si="0"/>
        <v>2</v>
      </c>
      <c r="J29" s="4">
        <f t="shared" si="1"/>
        <v>0</v>
      </c>
      <c r="K29" s="4">
        <f t="shared" si="2"/>
        <v>0</v>
      </c>
      <c r="O29" s="1">
        <v>89</v>
      </c>
    </row>
    <row r="30" spans="1:15" x14ac:dyDescent="0.3">
      <c r="A30" s="4" t="str">
        <f>CHAR(O33)&amp;"'"</f>
        <v>C'</v>
      </c>
      <c r="B30" s="7" t="s">
        <v>29</v>
      </c>
      <c r="C30" s="6" t="s">
        <v>58</v>
      </c>
      <c r="D30" s="3" t="s">
        <v>59</v>
      </c>
      <c r="E30" s="3">
        <v>1</v>
      </c>
      <c r="F30" s="4">
        <v>1</v>
      </c>
      <c r="G30" s="4">
        <v>2</v>
      </c>
      <c r="H30" s="4">
        <v>3</v>
      </c>
      <c r="I30" s="4">
        <f t="shared" si="0"/>
        <v>2</v>
      </c>
      <c r="J30" s="4">
        <f t="shared" si="1"/>
        <v>0</v>
      </c>
      <c r="K30" s="4">
        <f t="shared" si="2"/>
        <v>0</v>
      </c>
      <c r="O30" s="1">
        <v>90</v>
      </c>
    </row>
    <row r="31" spans="1:15" x14ac:dyDescent="0.3">
      <c r="A31" s="4" t="str">
        <f>CHAR(O34)&amp;"'"</f>
        <v>D'</v>
      </c>
      <c r="B31" s="7" t="s">
        <v>30</v>
      </c>
      <c r="C31" s="6" t="s">
        <v>59</v>
      </c>
      <c r="D31" s="3" t="s">
        <v>60</v>
      </c>
      <c r="E31" s="3">
        <v>1</v>
      </c>
      <c r="F31" s="4">
        <v>1</v>
      </c>
      <c r="G31" s="4">
        <v>2</v>
      </c>
      <c r="H31" s="4">
        <v>3</v>
      </c>
      <c r="I31" s="4">
        <f t="shared" si="0"/>
        <v>2</v>
      </c>
      <c r="J31" s="4">
        <f>ROUND(POWER((H31-F31)/6,2),0)</f>
        <v>0</v>
      </c>
      <c r="K31" s="4">
        <f t="shared" si="2"/>
        <v>0</v>
      </c>
      <c r="O31" s="1">
        <v>65</v>
      </c>
    </row>
    <row r="32" spans="1:15" x14ac:dyDescent="0.3">
      <c r="O32" s="1">
        <v>66</v>
      </c>
    </row>
    <row r="33" spans="15:15" x14ac:dyDescent="0.3">
      <c r="O33" s="1">
        <v>67</v>
      </c>
    </row>
    <row r="34" spans="15:15" x14ac:dyDescent="0.3">
      <c r="O34" s="1">
        <v>68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2022-03-20T12:48:50Z</dcterms:modified>
</cp:coreProperties>
</file>