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120" windowWidth="11265" windowHeight="6225"/>
  </bookViews>
  <sheets>
    <sheet name="2014" sheetId="19" r:id="rId1"/>
  </sheets>
  <calcPr calcId="145621"/>
</workbook>
</file>

<file path=xl/calcChain.xml><?xml version="1.0" encoding="utf-8"?>
<calcChain xmlns="http://schemas.openxmlformats.org/spreadsheetml/2006/main">
  <c r="N12" i="19" l="1"/>
  <c r="N11" i="19"/>
  <c r="N10" i="19"/>
  <c r="N9" i="19"/>
  <c r="N71" i="19"/>
  <c r="J155" i="19"/>
  <c r="N100" i="19"/>
  <c r="N99" i="19"/>
  <c r="N98" i="19"/>
  <c r="N97" i="19"/>
  <c r="N111" i="19"/>
  <c r="N110" i="19"/>
  <c r="N72" i="19"/>
  <c r="N70" i="19"/>
  <c r="N83" i="19"/>
  <c r="N84" i="19"/>
  <c r="M143" i="19"/>
  <c r="B157" i="19"/>
  <c r="C157" i="19"/>
  <c r="D157" i="19"/>
  <c r="E157" i="19"/>
  <c r="F157" i="19"/>
  <c r="G157" i="19"/>
  <c r="H157" i="19"/>
  <c r="I157" i="19"/>
  <c r="J157" i="19"/>
  <c r="K157" i="19"/>
  <c r="L157" i="19"/>
  <c r="M157" i="19"/>
  <c r="B143" i="19"/>
  <c r="C143" i="19"/>
  <c r="D143" i="19"/>
  <c r="E143" i="19"/>
  <c r="F143" i="19"/>
  <c r="G143" i="19"/>
  <c r="H143" i="19"/>
  <c r="I143" i="19"/>
  <c r="J143" i="19"/>
  <c r="K143" i="19"/>
  <c r="L143" i="19"/>
  <c r="N96" i="19"/>
  <c r="N73" i="19"/>
  <c r="N69" i="19"/>
  <c r="H155" i="19"/>
  <c r="B155" i="19"/>
  <c r="C155" i="19"/>
  <c r="D155" i="19"/>
  <c r="E155" i="19"/>
  <c r="F155" i="19"/>
  <c r="G155" i="19"/>
  <c r="I155" i="19"/>
  <c r="K155" i="19"/>
  <c r="L155" i="19"/>
  <c r="M155" i="19"/>
  <c r="N155" i="19"/>
  <c r="B159" i="19"/>
  <c r="C159" i="19"/>
  <c r="D159" i="19"/>
  <c r="E159" i="19"/>
  <c r="F159" i="19"/>
  <c r="G159" i="19"/>
  <c r="H159" i="19"/>
  <c r="I159" i="19"/>
  <c r="J159" i="19"/>
  <c r="K159" i="19"/>
  <c r="L159" i="19"/>
  <c r="M159" i="19"/>
  <c r="B161" i="19"/>
  <c r="C161" i="19"/>
  <c r="D161" i="19"/>
  <c r="E161" i="19"/>
  <c r="F161" i="19"/>
  <c r="G161" i="19"/>
  <c r="H161" i="19"/>
  <c r="I161" i="19"/>
  <c r="J161" i="19"/>
  <c r="K161" i="19"/>
  <c r="L161" i="19"/>
  <c r="M161" i="19"/>
  <c r="N161" i="19"/>
  <c r="B163" i="19"/>
  <c r="C163" i="19"/>
  <c r="D163" i="19"/>
  <c r="E163" i="19"/>
  <c r="F163" i="19"/>
  <c r="G163" i="19"/>
  <c r="H163" i="19"/>
  <c r="I163" i="19"/>
  <c r="J163" i="19"/>
  <c r="K163" i="19"/>
  <c r="L163" i="19"/>
  <c r="M163" i="19"/>
  <c r="L164" i="19"/>
  <c r="J164" i="19"/>
  <c r="H164" i="19"/>
  <c r="F164" i="19"/>
  <c r="D164" i="19"/>
  <c r="B164" i="19"/>
  <c r="M113" i="19"/>
  <c r="L113" i="19"/>
  <c r="K113" i="19"/>
  <c r="J113" i="19"/>
  <c r="I113" i="19"/>
  <c r="H113" i="19"/>
  <c r="G113" i="19"/>
  <c r="F113" i="19"/>
  <c r="E113" i="19"/>
  <c r="D113" i="19"/>
  <c r="C113" i="19"/>
  <c r="B113" i="19"/>
  <c r="B141" i="19"/>
  <c r="C141" i="19"/>
  <c r="D141" i="19"/>
  <c r="E141" i="19"/>
  <c r="F141" i="19"/>
  <c r="G141" i="19"/>
  <c r="H141" i="19"/>
  <c r="I141" i="19"/>
  <c r="J141" i="19"/>
  <c r="K141" i="19"/>
  <c r="L141" i="19"/>
  <c r="M141" i="19"/>
  <c r="K145" i="19"/>
  <c r="B145" i="19"/>
  <c r="C145" i="19"/>
  <c r="D145" i="19"/>
  <c r="E145" i="19"/>
  <c r="F145" i="19"/>
  <c r="G145" i="19"/>
  <c r="H145" i="19"/>
  <c r="I145" i="19"/>
  <c r="J145" i="19"/>
  <c r="L145" i="19"/>
  <c r="M145" i="19"/>
  <c r="N145" i="19"/>
  <c r="B147" i="19"/>
  <c r="C147" i="19"/>
  <c r="D147" i="19"/>
  <c r="E147" i="19"/>
  <c r="F147" i="19"/>
  <c r="G147" i="19"/>
  <c r="H147" i="19"/>
  <c r="I147" i="19"/>
  <c r="J147" i="19"/>
  <c r="K147" i="19"/>
  <c r="L147" i="19"/>
  <c r="M147" i="19"/>
  <c r="B149" i="19"/>
  <c r="C149" i="19"/>
  <c r="D149" i="19"/>
  <c r="E149" i="19"/>
  <c r="F149" i="19"/>
  <c r="G149" i="19"/>
  <c r="H149" i="19"/>
  <c r="I149" i="19"/>
  <c r="J149" i="19"/>
  <c r="K149" i="19"/>
  <c r="L149" i="19"/>
  <c r="M149" i="19"/>
  <c r="N149" i="19"/>
  <c r="M150" i="19"/>
  <c r="K150" i="19"/>
  <c r="I150" i="19"/>
  <c r="G150" i="19"/>
  <c r="E150" i="19"/>
  <c r="C150" i="19"/>
  <c r="M86" i="19"/>
  <c r="L86" i="19"/>
  <c r="K86" i="19"/>
  <c r="J86" i="19"/>
  <c r="I86" i="19"/>
  <c r="H86" i="19"/>
  <c r="G86" i="19"/>
  <c r="F86" i="19"/>
  <c r="E86" i="19"/>
  <c r="D86" i="19"/>
  <c r="C86" i="19"/>
  <c r="B86" i="19"/>
  <c r="N68" i="19"/>
  <c r="N74" i="19"/>
  <c r="N67" i="19"/>
  <c r="N75" i="19"/>
  <c r="N76" i="19"/>
  <c r="N77" i="19"/>
  <c r="N78" i="19"/>
  <c r="N79" i="19"/>
  <c r="N80" i="19"/>
  <c r="N81" i="19"/>
  <c r="N82" i="19"/>
  <c r="N85" i="19"/>
  <c r="N86" i="19"/>
  <c r="N95" i="19"/>
  <c r="N94" i="19"/>
  <c r="N101" i="19"/>
  <c r="N102" i="19"/>
  <c r="N103" i="19"/>
  <c r="N104" i="19"/>
  <c r="N105" i="19"/>
  <c r="N106" i="19"/>
  <c r="N107" i="19"/>
  <c r="N108" i="19"/>
  <c r="N109" i="19"/>
  <c r="N112" i="19"/>
  <c r="G134" i="19"/>
  <c r="F134" i="19"/>
  <c r="E134" i="19"/>
  <c r="D134" i="19"/>
  <c r="B134" i="19"/>
  <c r="C134" i="19"/>
  <c r="H134" i="19"/>
  <c r="I134" i="19"/>
  <c r="J134" i="19"/>
  <c r="K134" i="19"/>
  <c r="L134" i="19"/>
  <c r="M134" i="19"/>
  <c r="N134" i="19"/>
  <c r="N59" i="19"/>
  <c r="N58" i="19"/>
  <c r="N57" i="19"/>
  <c r="N54" i="19"/>
  <c r="N53" i="19"/>
  <c r="N52" i="19"/>
  <c r="N51" i="19"/>
  <c r="N50" i="19"/>
  <c r="N49" i="19"/>
  <c r="N48" i="19"/>
  <c r="N20" i="19"/>
  <c r="N19" i="19"/>
  <c r="N18" i="19"/>
  <c r="N17" i="19"/>
  <c r="N16" i="19"/>
  <c r="N26" i="19"/>
  <c r="B123" i="19"/>
  <c r="B124" i="19"/>
  <c r="B125" i="19"/>
  <c r="B126" i="19"/>
  <c r="B127" i="19"/>
  <c r="B128" i="19"/>
  <c r="B129" i="19"/>
  <c r="B130" i="19"/>
  <c r="B131" i="19"/>
  <c r="B132" i="19"/>
  <c r="B133" i="19"/>
  <c r="B135" i="19"/>
  <c r="B136" i="19"/>
  <c r="C123" i="19"/>
  <c r="C124" i="19"/>
  <c r="C125" i="19"/>
  <c r="C126" i="19"/>
  <c r="C127" i="19"/>
  <c r="C128" i="19"/>
  <c r="C129" i="19"/>
  <c r="C130" i="19"/>
  <c r="C131" i="19"/>
  <c r="C132" i="19"/>
  <c r="C133" i="19"/>
  <c r="C135" i="19"/>
  <c r="C136" i="19"/>
  <c r="D123" i="19"/>
  <c r="D124" i="19"/>
  <c r="D125" i="19"/>
  <c r="D126" i="19"/>
  <c r="D127" i="19"/>
  <c r="D128" i="19"/>
  <c r="D129" i="19"/>
  <c r="D130" i="19"/>
  <c r="D131" i="19"/>
  <c r="D132" i="19"/>
  <c r="D133" i="19"/>
  <c r="D135" i="19"/>
  <c r="D136" i="19"/>
  <c r="E123" i="19"/>
  <c r="E124" i="19"/>
  <c r="E125" i="19"/>
  <c r="E126" i="19"/>
  <c r="E127" i="19"/>
  <c r="E128" i="19"/>
  <c r="E129" i="19"/>
  <c r="E130" i="19"/>
  <c r="E131" i="19"/>
  <c r="E132" i="19"/>
  <c r="E133" i="19"/>
  <c r="E135" i="19"/>
  <c r="E136" i="19"/>
  <c r="F123" i="19"/>
  <c r="F124" i="19"/>
  <c r="F125" i="19"/>
  <c r="F126" i="19"/>
  <c r="F127" i="19"/>
  <c r="F128" i="19"/>
  <c r="F129" i="19"/>
  <c r="F130" i="19"/>
  <c r="F131" i="19"/>
  <c r="F132" i="19"/>
  <c r="F133" i="19"/>
  <c r="F135" i="19"/>
  <c r="F136" i="19"/>
  <c r="G123" i="19"/>
  <c r="G124" i="19"/>
  <c r="G125" i="19"/>
  <c r="G126" i="19"/>
  <c r="G127" i="19"/>
  <c r="G128" i="19"/>
  <c r="G129" i="19"/>
  <c r="G130" i="19"/>
  <c r="G131" i="19"/>
  <c r="G132" i="19"/>
  <c r="G133" i="19"/>
  <c r="G135" i="19"/>
  <c r="G136" i="19"/>
  <c r="H123" i="19"/>
  <c r="H124" i="19"/>
  <c r="H125" i="19"/>
  <c r="H126" i="19"/>
  <c r="H127" i="19"/>
  <c r="H128" i="19"/>
  <c r="H129" i="19"/>
  <c r="H130" i="19"/>
  <c r="H131" i="19"/>
  <c r="H132" i="19"/>
  <c r="H133" i="19"/>
  <c r="H135" i="19"/>
  <c r="H136" i="19"/>
  <c r="I123" i="19"/>
  <c r="I124" i="19"/>
  <c r="I125" i="19"/>
  <c r="I126" i="19"/>
  <c r="I127" i="19"/>
  <c r="I128" i="19"/>
  <c r="I129" i="19"/>
  <c r="I130" i="19"/>
  <c r="I131" i="19"/>
  <c r="I132" i="19"/>
  <c r="I133" i="19"/>
  <c r="I135" i="19"/>
  <c r="I136" i="19"/>
  <c r="J123" i="19"/>
  <c r="J124" i="19"/>
  <c r="J125" i="19"/>
  <c r="J126" i="19"/>
  <c r="J127" i="19"/>
  <c r="J128" i="19"/>
  <c r="J129" i="19"/>
  <c r="J130" i="19"/>
  <c r="J131" i="19"/>
  <c r="J132" i="19"/>
  <c r="J133" i="19"/>
  <c r="J135" i="19"/>
  <c r="J136" i="19"/>
  <c r="K123" i="19"/>
  <c r="K124" i="19"/>
  <c r="K125" i="19"/>
  <c r="K126" i="19"/>
  <c r="K127" i="19"/>
  <c r="K128" i="19"/>
  <c r="K129" i="19"/>
  <c r="K130" i="19"/>
  <c r="K131" i="19"/>
  <c r="K132" i="19"/>
  <c r="K133" i="19"/>
  <c r="K135" i="19"/>
  <c r="K136" i="19"/>
  <c r="L123" i="19"/>
  <c r="L124" i="19"/>
  <c r="L125" i="19"/>
  <c r="L126" i="19"/>
  <c r="L127" i="19"/>
  <c r="L128" i="19"/>
  <c r="L129" i="19"/>
  <c r="L130" i="19"/>
  <c r="L136" i="19"/>
  <c r="L131" i="19"/>
  <c r="L132" i="19"/>
  <c r="L133" i="19"/>
  <c r="L135" i="19"/>
  <c r="M123" i="19"/>
  <c r="M124" i="19"/>
  <c r="M125" i="19"/>
  <c r="M126" i="19"/>
  <c r="M127" i="19"/>
  <c r="M128" i="19"/>
  <c r="M129" i="19"/>
  <c r="M130" i="19"/>
  <c r="M136" i="19"/>
  <c r="M131" i="19"/>
  <c r="M132" i="19"/>
  <c r="M133" i="19"/>
  <c r="M135" i="19"/>
  <c r="N123" i="19"/>
  <c r="N124" i="19"/>
  <c r="N125" i="19"/>
  <c r="N126" i="19"/>
  <c r="N127" i="19"/>
  <c r="N128" i="19"/>
  <c r="N129" i="19"/>
  <c r="N130" i="19"/>
  <c r="N131" i="19"/>
  <c r="N132" i="19"/>
  <c r="N133" i="19"/>
  <c r="N135" i="19"/>
  <c r="N136" i="19"/>
  <c r="B63" i="19"/>
  <c r="C63" i="19"/>
  <c r="D63" i="19"/>
  <c r="E63" i="19"/>
  <c r="F63" i="19"/>
  <c r="G63" i="19"/>
  <c r="H63" i="19"/>
  <c r="I63" i="19"/>
  <c r="J63" i="19"/>
  <c r="K63" i="19"/>
  <c r="L63" i="19"/>
  <c r="M63" i="19"/>
  <c r="N63" i="19"/>
  <c r="M118" i="19"/>
  <c r="L118" i="19"/>
  <c r="K118" i="19"/>
  <c r="J118" i="19"/>
  <c r="I118" i="19"/>
  <c r="H118" i="19"/>
  <c r="G118" i="19"/>
  <c r="F118" i="19"/>
  <c r="E118" i="19"/>
  <c r="D118" i="19"/>
  <c r="C118" i="19"/>
  <c r="B118" i="19"/>
  <c r="N89" i="19"/>
  <c r="M89" i="19"/>
  <c r="L89" i="19"/>
  <c r="K89" i="19"/>
  <c r="J89" i="19"/>
  <c r="I89" i="19"/>
  <c r="H89" i="19"/>
  <c r="G89" i="19"/>
  <c r="F89" i="19"/>
  <c r="E89" i="19"/>
  <c r="D89" i="19"/>
  <c r="C89" i="19"/>
  <c r="B89" i="19"/>
  <c r="N62" i="19"/>
  <c r="N61" i="19"/>
  <c r="N60" i="19"/>
  <c r="N56" i="19"/>
  <c r="N55" i="19"/>
  <c r="N47" i="19"/>
  <c r="N46" i="19"/>
  <c r="N45" i="19"/>
  <c r="N44" i="19"/>
  <c r="N43" i="19"/>
  <c r="N42" i="19"/>
  <c r="N41" i="19"/>
  <c r="N40" i="19"/>
  <c r="N39" i="19"/>
  <c r="N38" i="19"/>
  <c r="N37" i="19"/>
  <c r="N36" i="19"/>
  <c r="N35" i="19"/>
  <c r="N34" i="19"/>
  <c r="N33" i="19"/>
  <c r="N32" i="19"/>
  <c r="N31" i="19"/>
  <c r="N30" i="19"/>
  <c r="N29" i="19"/>
  <c r="N28" i="19"/>
  <c r="N27" i="19"/>
  <c r="N25" i="19"/>
  <c r="N24" i="19"/>
  <c r="N23" i="19"/>
  <c r="N22" i="19"/>
  <c r="N21" i="19"/>
  <c r="N15" i="19"/>
  <c r="N14" i="19"/>
  <c r="N13" i="19"/>
  <c r="N8" i="19"/>
  <c r="N7" i="19"/>
  <c r="N6" i="19"/>
  <c r="N5" i="19"/>
  <c r="N141" i="19"/>
  <c r="N159" i="19"/>
  <c r="I164" i="19"/>
  <c r="M164" i="19"/>
  <c r="M167" i="19"/>
  <c r="K164" i="19"/>
  <c r="G164" i="19"/>
  <c r="E164" i="19"/>
  <c r="N157" i="19"/>
  <c r="C164" i="19"/>
  <c r="K167" i="19"/>
  <c r="I167" i="19"/>
  <c r="G167" i="19"/>
  <c r="E167" i="19"/>
  <c r="C167" i="19"/>
  <c r="N113" i="19"/>
  <c r="N118" i="19"/>
  <c r="N147" i="19"/>
  <c r="N163" i="19"/>
  <c r="L150" i="19"/>
  <c r="L167" i="19"/>
  <c r="J150" i="19"/>
  <c r="J167" i="19"/>
  <c r="H150" i="19"/>
  <c r="H167" i="19"/>
  <c r="F150" i="19"/>
  <c r="F167" i="19"/>
  <c r="D150" i="19"/>
  <c r="D167" i="19"/>
  <c r="N143" i="19"/>
  <c r="B150" i="19"/>
  <c r="B167" i="19"/>
  <c r="N167" i="19"/>
  <c r="N150" i="19"/>
  <c r="N164" i="19"/>
</calcChain>
</file>

<file path=xl/sharedStrings.xml><?xml version="1.0" encoding="utf-8"?>
<sst xmlns="http://schemas.openxmlformats.org/spreadsheetml/2006/main" count="207" uniqueCount="44">
  <si>
    <t>Podnikatelé</t>
  </si>
  <si>
    <t>c e l k e m</t>
  </si>
  <si>
    <t>Poche M.</t>
  </si>
  <si>
    <t>Ludvík M.</t>
  </si>
  <si>
    <t>Celkem</t>
  </si>
  <si>
    <t>Urban M.</t>
  </si>
  <si>
    <t>Slezák J.</t>
  </si>
  <si>
    <t>Organizace</t>
  </si>
  <si>
    <t>mzdy</t>
  </si>
  <si>
    <t>FN Motol</t>
  </si>
  <si>
    <t>Ledl L.</t>
  </si>
  <si>
    <t>Liška J.</t>
  </si>
  <si>
    <t>Šturmová N.</t>
  </si>
  <si>
    <t>Krobová Hášová M.</t>
  </si>
  <si>
    <t>Počarovský O.</t>
  </si>
  <si>
    <t>Borská I.</t>
  </si>
  <si>
    <t>Štěpán M.</t>
  </si>
  <si>
    <t>Teska Arnoštová L.</t>
  </si>
  <si>
    <t>Weinert A.</t>
  </si>
  <si>
    <t>Trombik P.</t>
  </si>
  <si>
    <t>I.</t>
  </si>
  <si>
    <t>II.</t>
  </si>
  <si>
    <t>III.</t>
  </si>
  <si>
    <t>IV.</t>
  </si>
  <si>
    <t>V.</t>
  </si>
  <si>
    <t>VII.</t>
  </si>
  <si>
    <t>VIII.</t>
  </si>
  <si>
    <t>IX.</t>
  </si>
  <si>
    <t>X.</t>
  </si>
  <si>
    <t>XI.</t>
  </si>
  <si>
    <t>XII.</t>
  </si>
  <si>
    <t>VI.</t>
  </si>
  <si>
    <t>C e l k e m</t>
  </si>
  <si>
    <t>pojistné</t>
  </si>
  <si>
    <t>Částky bez pojistného</t>
  </si>
  <si>
    <t>Částky vč. pojistného</t>
  </si>
  <si>
    <t>Přehled proplácení náhrady mzdy a výdělku ušlého v souvislosti s výkonem funkce neuvolněného člena ZHMP v  r. 2014 (částky jsou uvedeny v Kč)</t>
  </si>
  <si>
    <t>Nem. Na Františku</t>
  </si>
  <si>
    <t>Min. zdravotnictví ČR</t>
  </si>
  <si>
    <t>Kaucký L.</t>
  </si>
  <si>
    <t>Chudomelová. H.</t>
  </si>
  <si>
    <t>Chudomelová H.</t>
  </si>
  <si>
    <t>Prev-Centrum, o. s.</t>
  </si>
  <si>
    <t>Přehled proplácení náhrady mzdy a výdělku ušlého v souvislosti s výkonem funkce neuvolněného člena ZHMP v měsících 1-12  r. 2014 (částky jsou uvedeny v Kč)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</si>
</sst>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Kč&quot;_-;\-* #,##0.00\ &quot;Kč&quot;_-;_-* &quot;-&quot;??\ &quot;Kč&quot;_-;_-@_-"/>
    <numFmt numFmtId="164" formatCode="#,##0_ ;\-#,##0\ "/>
  </numFmts>
  <fonts count="24" x14ac:knownFonts="1">
    <font>
      <sz val="10"/>
      <name val="Arial CE"/>
      <charset val="238"/>
    </font>
    <font>
      <b/>
      <sz val="10"/>
      <name val="Arial CE"/>
      <charset val="238"/>
    </font>
    <font>
      <sz val="10"/>
      <name val="Arial CE"/>
      <charset val="238"/>
    </font>
    <font>
      <sz val="10"/>
      <color indexed="14"/>
      <name val="Arial CE"/>
      <family val="2"/>
      <charset val="238"/>
    </font>
    <font>
      <u/>
      <sz val="10"/>
      <color indexed="36"/>
      <name val="Arial CE"/>
      <charset val="238"/>
    </font>
    <font>
      <sz val="10"/>
      <name val="Arial CE"/>
      <family val="2"/>
      <charset val="238"/>
    </font>
    <font>
      <b/>
      <sz val="10"/>
      <color indexed="14"/>
      <name val="Arial CE"/>
      <family val="2"/>
      <charset val="238"/>
    </font>
    <font>
      <b/>
      <sz val="10"/>
      <color indexed="20"/>
      <name val="Arial CE"/>
      <family val="2"/>
      <charset val="238"/>
    </font>
    <font>
      <b/>
      <sz val="10"/>
      <name val="Arial CE"/>
      <family val="2"/>
      <charset val="238"/>
    </font>
    <font>
      <b/>
      <sz val="10"/>
      <color indexed="61"/>
      <name val="Arial CE"/>
      <family val="2"/>
      <charset val="238"/>
    </font>
    <font>
      <b/>
      <sz val="10"/>
      <color indexed="14"/>
      <name val="Arial CE"/>
      <charset val="238"/>
    </font>
    <font>
      <sz val="8"/>
      <name val="Arial CE"/>
      <family val="2"/>
      <charset val="238"/>
    </font>
    <font>
      <b/>
      <sz val="9"/>
      <name val="Arial CE"/>
      <family val="2"/>
      <charset val="238"/>
    </font>
    <font>
      <sz val="8"/>
      <color indexed="14"/>
      <name val="Arial CE"/>
      <family val="2"/>
      <charset val="238"/>
    </font>
    <font>
      <b/>
      <sz val="8"/>
      <name val="Arial CE"/>
      <family val="2"/>
      <charset val="238"/>
    </font>
    <font>
      <b/>
      <sz val="9"/>
      <color indexed="14"/>
      <name val="Arial CE"/>
      <family val="2"/>
      <charset val="238"/>
    </font>
    <font>
      <b/>
      <sz val="10"/>
      <color indexed="16"/>
      <name val="Arial CE"/>
      <family val="2"/>
      <charset val="238"/>
    </font>
    <font>
      <sz val="8"/>
      <color indexed="61"/>
      <name val="Arial CE"/>
      <family val="2"/>
      <charset val="238"/>
    </font>
    <font>
      <b/>
      <sz val="8"/>
      <name val="Arial CE"/>
      <charset val="238"/>
    </font>
    <font>
      <b/>
      <sz val="10"/>
      <color indexed="16"/>
      <name val="Arial CE"/>
      <charset val="238"/>
    </font>
    <font>
      <b/>
      <sz val="8"/>
      <color indexed="20"/>
      <name val="Arial CE"/>
      <family val="2"/>
      <charset val="238"/>
    </font>
    <font>
      <b/>
      <sz val="8"/>
      <color indexed="21"/>
      <name val="Arial CE"/>
      <family val="2"/>
      <charset val="238"/>
    </font>
    <font>
      <b/>
      <sz val="8"/>
      <color indexed="21"/>
      <name val="Arial CE"/>
      <charset val="238"/>
    </font>
    <font>
      <sz val="8"/>
      <name val="Arial CE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47">
    <xf numFmtId="0" fontId="0" fillId="0" borderId="0" xfId="0"/>
    <xf numFmtId="3" fontId="0" fillId="0" borderId="1" xfId="0" applyNumberFormat="1" applyBorder="1"/>
    <xf numFmtId="3" fontId="0" fillId="0" borderId="2" xfId="0" applyNumberFormat="1" applyFill="1" applyBorder="1" applyAlignment="1"/>
    <xf numFmtId="3" fontId="0" fillId="2" borderId="3" xfId="0" applyNumberFormat="1" applyFill="1" applyBorder="1"/>
    <xf numFmtId="0" fontId="0" fillId="0" borderId="0" xfId="0" applyBorder="1"/>
    <xf numFmtId="0" fontId="0" fillId="0" borderId="4" xfId="0" applyBorder="1"/>
    <xf numFmtId="3" fontId="5" fillId="0" borderId="5" xfId="0" applyNumberFormat="1" applyFont="1" applyFill="1" applyBorder="1" applyAlignment="1">
      <alignment horizontal="right"/>
    </xf>
    <xf numFmtId="0" fontId="0" fillId="0" borderId="1" xfId="0" applyBorder="1"/>
    <xf numFmtId="3" fontId="8" fillId="0" borderId="1" xfId="0" applyNumberFormat="1" applyFont="1" applyFill="1" applyBorder="1" applyAlignment="1"/>
    <xf numFmtId="3" fontId="6" fillId="0" borderId="4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3" fontId="5" fillId="0" borderId="5" xfId="1" applyNumberFormat="1" applyFont="1" applyFill="1" applyBorder="1" applyAlignment="1">
      <alignment horizontal="right"/>
    </xf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5" fillId="0" borderId="1" xfId="0" applyNumberFormat="1" applyFont="1" applyFill="1" applyBorder="1" applyAlignment="1">
      <alignment horizontal="right"/>
    </xf>
    <xf numFmtId="3" fontId="5" fillId="0" borderId="6" xfId="0" applyNumberFormat="1" applyFont="1" applyFill="1" applyBorder="1" applyAlignment="1">
      <alignment horizontal="right"/>
    </xf>
    <xf numFmtId="3" fontId="5" fillId="0" borderId="4" xfId="0" applyNumberFormat="1" applyFont="1" applyFill="1" applyBorder="1" applyAlignment="1">
      <alignment horizontal="right"/>
    </xf>
    <xf numFmtId="3" fontId="5" fillId="0" borderId="8" xfId="0" applyNumberFormat="1" applyFont="1" applyFill="1" applyBorder="1" applyAlignment="1">
      <alignment horizontal="right"/>
    </xf>
    <xf numFmtId="3" fontId="8" fillId="0" borderId="9" xfId="0" applyNumberFormat="1" applyFont="1" applyFill="1" applyBorder="1" applyAlignment="1"/>
    <xf numFmtId="3" fontId="0" fillId="0" borderId="10" xfId="0" applyNumberFormat="1" applyFill="1" applyBorder="1" applyAlignment="1"/>
    <xf numFmtId="3" fontId="8" fillId="0" borderId="2" xfId="0" applyNumberFormat="1" applyFont="1" applyFill="1" applyBorder="1" applyAlignment="1"/>
    <xf numFmtId="3" fontId="8" fillId="0" borderId="11" xfId="0" applyNumberFormat="1" applyFont="1" applyFill="1" applyBorder="1" applyAlignment="1"/>
    <xf numFmtId="0" fontId="12" fillId="0" borderId="0" xfId="0" applyFont="1"/>
    <xf numFmtId="0" fontId="11" fillId="0" borderId="0" xfId="0" applyFont="1"/>
    <xf numFmtId="3" fontId="11" fillId="0" borderId="0" xfId="0" applyNumberFormat="1" applyFont="1" applyFill="1" applyBorder="1" applyAlignme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0" fontId="5" fillId="0" borderId="12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3" fillId="0" borderId="0" xfId="0" applyFont="1" applyAlignment="1"/>
    <xf numFmtId="0" fontId="15" fillId="0" borderId="0" xfId="0" applyFont="1" applyAlignment="1"/>
    <xf numFmtId="0" fontId="13" fillId="0" borderId="0" xfId="0" applyFont="1" applyAlignment="1"/>
    <xf numFmtId="3" fontId="17" fillId="0" borderId="0" xfId="0" applyNumberFormat="1" applyFont="1" applyFill="1" applyBorder="1" applyAlignment="1"/>
    <xf numFmtId="3" fontId="17" fillId="0" borderId="0" xfId="0" applyNumberFormat="1" applyFont="1" applyFill="1" applyBorder="1" applyAlignment="1">
      <alignment horizontal="center"/>
    </xf>
    <xf numFmtId="3" fontId="17" fillId="0" borderId="0" xfId="0" applyNumberFormat="1" applyFont="1" applyFill="1" applyBorder="1" applyAlignment="1">
      <alignment horizontal="right"/>
    </xf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/>
    <xf numFmtId="3" fontId="9" fillId="0" borderId="0" xfId="1" applyNumberFormat="1" applyFont="1" applyFill="1" applyBorder="1" applyAlignment="1"/>
    <xf numFmtId="3" fontId="5" fillId="2" borderId="13" xfId="0" applyNumberFormat="1" applyFont="1" applyFill="1" applyBorder="1" applyAlignment="1">
      <alignment horizontal="right"/>
    </xf>
    <xf numFmtId="3" fontId="5" fillId="2" borderId="3" xfId="0" applyNumberFormat="1" applyFont="1" applyFill="1" applyBorder="1" applyAlignment="1">
      <alignment horizontal="right"/>
    </xf>
    <xf numFmtId="3" fontId="5" fillId="2" borderId="14" xfId="0" applyNumberFormat="1" applyFont="1" applyFill="1" applyBorder="1" applyAlignment="1">
      <alignment horizontal="right"/>
    </xf>
    <xf numFmtId="3" fontId="5" fillId="2" borderId="15" xfId="0" applyNumberFormat="1" applyFont="1" applyFill="1" applyBorder="1" applyAlignment="1">
      <alignment horizontal="right"/>
    </xf>
    <xf numFmtId="3" fontId="8" fillId="3" borderId="16" xfId="0" applyNumberFormat="1" applyFont="1" applyFill="1" applyBorder="1" applyAlignment="1">
      <alignment horizontal="center"/>
    </xf>
    <xf numFmtId="164" fontId="8" fillId="3" borderId="16" xfId="1" applyNumberFormat="1" applyFont="1" applyFill="1" applyBorder="1" applyAlignment="1">
      <alignment horizontal="center"/>
    </xf>
    <xf numFmtId="3" fontId="5" fillId="0" borderId="6" xfId="1" applyNumberFormat="1" applyFont="1" applyFill="1" applyBorder="1" applyAlignment="1" applyProtection="1">
      <alignment horizontal="right"/>
      <protection locked="0"/>
    </xf>
    <xf numFmtId="3" fontId="5" fillId="0" borderId="6" xfId="0" applyNumberFormat="1" applyFont="1" applyFill="1" applyBorder="1" applyAlignment="1" applyProtection="1">
      <alignment horizontal="right"/>
      <protection locked="0"/>
    </xf>
    <xf numFmtId="3" fontId="5" fillId="0" borderId="4" xfId="1" applyNumberFormat="1" applyFont="1" applyFill="1" applyBorder="1" applyAlignment="1" applyProtection="1">
      <alignment horizontal="right"/>
      <protection locked="0"/>
    </xf>
    <xf numFmtId="3" fontId="5" fillId="0" borderId="4" xfId="0" applyNumberFormat="1" applyFont="1" applyFill="1" applyBorder="1" applyAlignment="1" applyProtection="1">
      <alignment horizontal="right"/>
      <protection locked="0"/>
    </xf>
    <xf numFmtId="3" fontId="5" fillId="0" borderId="1" xfId="1" applyNumberFormat="1" applyFont="1" applyFill="1" applyBorder="1" applyAlignment="1" applyProtection="1">
      <alignment horizontal="right"/>
      <protection locked="0"/>
    </xf>
    <xf numFmtId="3" fontId="5" fillId="0" borderId="5" xfId="1" applyNumberFormat="1" applyFont="1" applyFill="1" applyBorder="1" applyAlignment="1" applyProtection="1">
      <alignment horizontal="right"/>
      <protection locked="0"/>
    </xf>
    <xf numFmtId="3" fontId="5" fillId="0" borderId="17" xfId="0" applyNumberFormat="1" applyFont="1" applyFill="1" applyBorder="1" applyAlignment="1">
      <alignment horizontal="right"/>
    </xf>
    <xf numFmtId="3" fontId="5" fillId="0" borderId="18" xfId="0" applyNumberFormat="1" applyFont="1" applyFill="1" applyBorder="1" applyAlignment="1">
      <alignment horizontal="right"/>
    </xf>
    <xf numFmtId="3" fontId="5" fillId="0" borderId="19" xfId="0" applyNumberFormat="1" applyFont="1" applyFill="1" applyBorder="1" applyAlignment="1">
      <alignment horizontal="right"/>
    </xf>
    <xf numFmtId="3" fontId="5" fillId="0" borderId="20" xfId="0" applyNumberFormat="1" applyFont="1" applyFill="1" applyBorder="1" applyAlignment="1">
      <alignment horizontal="right"/>
    </xf>
    <xf numFmtId="0" fontId="12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4" fontId="6" fillId="0" borderId="4" xfId="1" applyNumberFormat="1" applyFont="1" applyFill="1" applyBorder="1" applyAlignment="1">
      <alignment horizontal="center"/>
    </xf>
    <xf numFmtId="3" fontId="6" fillId="0" borderId="21" xfId="0" applyNumberFormat="1" applyFont="1" applyFill="1" applyBorder="1" applyAlignment="1">
      <alignment horizontal="center"/>
    </xf>
    <xf numFmtId="3" fontId="6" fillId="0" borderId="22" xfId="0" applyNumberFormat="1" applyFont="1" applyFill="1" applyBorder="1" applyAlignment="1">
      <alignment horizontal="center"/>
    </xf>
    <xf numFmtId="164" fontId="6" fillId="0" borderId="23" xfId="1" applyNumberFormat="1" applyFont="1" applyFill="1" applyBorder="1" applyAlignment="1">
      <alignment horizontal="center"/>
    </xf>
    <xf numFmtId="3" fontId="6" fillId="0" borderId="23" xfId="0" applyNumberFormat="1" applyFont="1" applyFill="1" applyBorder="1" applyAlignment="1">
      <alignment horizontal="center"/>
    </xf>
    <xf numFmtId="3" fontId="6" fillId="0" borderId="11" xfId="0" applyNumberFormat="1" applyFont="1" applyFill="1" applyBorder="1" applyAlignment="1">
      <alignment horizontal="center"/>
    </xf>
    <xf numFmtId="164" fontId="6" fillId="0" borderId="21" xfId="1" applyNumberFormat="1" applyFont="1" applyFill="1" applyBorder="1" applyAlignment="1">
      <alignment horizontal="center"/>
    </xf>
    <xf numFmtId="3" fontId="8" fillId="4" borderId="24" xfId="0" applyNumberFormat="1" applyFont="1" applyFill="1" applyBorder="1" applyAlignment="1"/>
    <xf numFmtId="3" fontId="8" fillId="4" borderId="25" xfId="0" applyNumberFormat="1" applyFont="1" applyFill="1" applyBorder="1" applyAlignment="1"/>
    <xf numFmtId="3" fontId="8" fillId="4" borderId="25" xfId="0" applyNumberFormat="1" applyFont="1" applyFill="1" applyBorder="1" applyAlignment="1">
      <alignment horizontal="right"/>
    </xf>
    <xf numFmtId="3" fontId="5" fillId="0" borderId="1" xfId="0" applyNumberFormat="1" applyFont="1" applyFill="1" applyBorder="1" applyAlignment="1" applyProtection="1">
      <alignment horizontal="center"/>
      <protection locked="0"/>
    </xf>
    <xf numFmtId="3" fontId="5" fillId="0" borderId="6" xfId="0" applyNumberFormat="1" applyFont="1" applyFill="1" applyBorder="1" applyAlignment="1" applyProtection="1">
      <alignment horizontal="center"/>
      <protection locked="0"/>
    </xf>
    <xf numFmtId="3" fontId="5" fillId="0" borderId="4" xfId="0" applyNumberFormat="1" applyFont="1" applyFill="1" applyBorder="1" applyAlignment="1" applyProtection="1">
      <alignment horizontal="center"/>
      <protection locked="0"/>
    </xf>
    <xf numFmtId="3" fontId="8" fillId="4" borderId="26" xfId="0" applyNumberFormat="1" applyFont="1" applyFill="1" applyBorder="1" applyAlignment="1">
      <alignment horizontal="right"/>
    </xf>
    <xf numFmtId="164" fontId="8" fillId="5" borderId="16" xfId="1" applyNumberFormat="1" applyFont="1" applyFill="1" applyBorder="1" applyAlignment="1">
      <alignment horizontal="center"/>
    </xf>
    <xf numFmtId="3" fontId="8" fillId="5" borderId="16" xfId="0" applyNumberFormat="1" applyFont="1" applyFill="1" applyBorder="1" applyAlignment="1">
      <alignment horizontal="center"/>
    </xf>
    <xf numFmtId="3" fontId="11" fillId="0" borderId="27" xfId="1" applyNumberFormat="1" applyFont="1" applyFill="1" applyBorder="1" applyAlignment="1" applyProtection="1">
      <protection locked="0"/>
    </xf>
    <xf numFmtId="3" fontId="11" fillId="0" borderId="28" xfId="0" applyNumberFormat="1" applyFont="1" applyFill="1" applyBorder="1" applyAlignment="1" applyProtection="1">
      <alignment horizontal="center"/>
      <protection locked="0"/>
    </xf>
    <xf numFmtId="3" fontId="11" fillId="0" borderId="5" xfId="0" applyNumberFormat="1" applyFont="1" applyFill="1" applyBorder="1" applyAlignment="1" applyProtection="1">
      <alignment horizontal="center"/>
      <protection locked="0"/>
    </xf>
    <xf numFmtId="3" fontId="11" fillId="0" borderId="5" xfId="1" applyNumberFormat="1" applyFont="1" applyFill="1" applyBorder="1" applyAlignment="1" applyProtection="1">
      <protection locked="0"/>
    </xf>
    <xf numFmtId="3" fontId="11" fillId="0" borderId="28" xfId="0" applyNumberFormat="1" applyFont="1" applyFill="1" applyBorder="1" applyAlignment="1" applyProtection="1">
      <alignment horizontal="right"/>
      <protection locked="0"/>
    </xf>
    <xf numFmtId="3" fontId="11" fillId="0" borderId="28" xfId="1" applyNumberFormat="1" applyFont="1" applyFill="1" applyBorder="1" applyAlignment="1" applyProtection="1">
      <protection locked="0"/>
    </xf>
    <xf numFmtId="3" fontId="11" fillId="0" borderId="29" xfId="0" applyNumberFormat="1" applyFont="1" applyFill="1" applyBorder="1" applyAlignment="1" applyProtection="1">
      <alignment horizontal="right"/>
      <protection locked="0"/>
    </xf>
    <xf numFmtId="3" fontId="11" fillId="0" borderId="21" xfId="1" applyNumberFormat="1" applyFont="1" applyFill="1" applyBorder="1" applyAlignment="1" applyProtection="1">
      <protection locked="0"/>
    </xf>
    <xf numFmtId="3" fontId="11" fillId="0" borderId="21" xfId="1" applyNumberFormat="1" applyFont="1" applyFill="1" applyBorder="1" applyAlignment="1" applyProtection="1">
      <alignment horizontal="right"/>
      <protection locked="0"/>
    </xf>
    <xf numFmtId="3" fontId="8" fillId="5" borderId="30" xfId="0" applyNumberFormat="1" applyFont="1" applyFill="1" applyBorder="1" applyAlignment="1">
      <alignment horizontal="left"/>
    </xf>
    <xf numFmtId="3" fontId="5" fillId="0" borderId="6" xfId="1" applyNumberFormat="1" applyFont="1" applyBorder="1" applyAlignment="1" applyProtection="1">
      <alignment horizontal="right"/>
      <protection locked="0"/>
    </xf>
    <xf numFmtId="3" fontId="5" fillId="0" borderId="1" xfId="1" applyNumberFormat="1" applyFont="1" applyBorder="1" applyAlignment="1" applyProtection="1">
      <alignment horizontal="right"/>
      <protection locked="0"/>
    </xf>
    <xf numFmtId="3" fontId="5" fillId="0" borderId="4" xfId="1" applyNumberFormat="1" applyFont="1" applyBorder="1" applyAlignment="1" applyProtection="1">
      <alignment horizontal="right"/>
      <protection locked="0"/>
    </xf>
    <xf numFmtId="3" fontId="5" fillId="0" borderId="31" xfId="0" applyNumberFormat="1" applyFont="1" applyBorder="1" applyAlignment="1">
      <alignment horizontal="right"/>
    </xf>
    <xf numFmtId="3" fontId="5" fillId="0" borderId="6" xfId="1" applyNumberFormat="1" applyFont="1" applyFill="1" applyBorder="1" applyAlignment="1">
      <alignment horizontal="right"/>
    </xf>
    <xf numFmtId="3" fontId="5" fillId="0" borderId="1" xfId="1" applyNumberFormat="1" applyFont="1" applyFill="1" applyBorder="1" applyAlignment="1">
      <alignment horizontal="right"/>
    </xf>
    <xf numFmtId="3" fontId="5" fillId="0" borderId="8" xfId="1" applyNumberFormat="1" applyFont="1" applyFill="1" applyBorder="1" applyAlignment="1">
      <alignment horizontal="right"/>
    </xf>
    <xf numFmtId="3" fontId="5" fillId="0" borderId="4" xfId="1" applyNumberFormat="1" applyFont="1" applyFill="1" applyBorder="1" applyAlignment="1">
      <alignment horizontal="right"/>
    </xf>
    <xf numFmtId="3" fontId="11" fillId="0" borderId="6" xfId="1" applyNumberFormat="1" applyFont="1" applyFill="1" applyBorder="1" applyAlignment="1"/>
    <xf numFmtId="3" fontId="11" fillId="0" borderId="6" xfId="1" applyNumberFormat="1" applyFont="1" applyFill="1" applyBorder="1" applyAlignment="1">
      <alignment horizontal="right"/>
    </xf>
    <xf numFmtId="3" fontId="11" fillId="0" borderId="4" xfId="1" applyNumberFormat="1" applyFont="1" applyFill="1" applyBorder="1" applyAlignment="1"/>
    <xf numFmtId="3" fontId="11" fillId="0" borderId="4" xfId="1" applyNumberFormat="1" applyFont="1" applyFill="1" applyBorder="1" applyAlignment="1">
      <alignment horizontal="right"/>
    </xf>
    <xf numFmtId="3" fontId="11" fillId="0" borderId="32" xfId="1" applyNumberFormat="1" applyFont="1" applyFill="1" applyBorder="1" applyAlignment="1"/>
    <xf numFmtId="3" fontId="11" fillId="0" borderId="32" xfId="1" applyNumberFormat="1" applyFont="1" applyFill="1" applyBorder="1" applyAlignment="1">
      <alignment horizontal="right"/>
    </xf>
    <xf numFmtId="3" fontId="11" fillId="0" borderId="21" xfId="1" applyNumberFormat="1" applyFont="1" applyFill="1" applyBorder="1" applyAlignment="1">
      <alignment horizontal="right"/>
    </xf>
    <xf numFmtId="3" fontId="8" fillId="5" borderId="33" xfId="0" applyNumberFormat="1" applyFont="1" applyFill="1" applyBorder="1" applyAlignment="1">
      <alignment horizontal="center"/>
    </xf>
    <xf numFmtId="3" fontId="8" fillId="3" borderId="33" xfId="0" applyNumberFormat="1" applyFont="1" applyFill="1" applyBorder="1" applyAlignment="1">
      <alignment horizontal="center"/>
    </xf>
    <xf numFmtId="3" fontId="16" fillId="6" borderId="34" xfId="0" applyNumberFormat="1" applyFont="1" applyFill="1" applyBorder="1" applyAlignment="1"/>
    <xf numFmtId="3" fontId="8" fillId="4" borderId="35" xfId="0" applyNumberFormat="1" applyFont="1" applyFill="1" applyBorder="1" applyAlignment="1">
      <alignment horizontal="left"/>
    </xf>
    <xf numFmtId="3" fontId="8" fillId="3" borderId="30" xfId="0" applyNumberFormat="1" applyFont="1" applyFill="1" applyBorder="1" applyAlignment="1"/>
    <xf numFmtId="3" fontId="7" fillId="6" borderId="34" xfId="0" applyNumberFormat="1" applyFont="1" applyFill="1" applyBorder="1" applyAlignment="1">
      <alignment horizontal="left"/>
    </xf>
    <xf numFmtId="3" fontId="19" fillId="6" borderId="36" xfId="1" applyNumberFormat="1" applyFont="1" applyFill="1" applyBorder="1" applyAlignment="1"/>
    <xf numFmtId="3" fontId="16" fillId="6" borderId="36" xfId="1" applyNumberFormat="1" applyFont="1" applyFill="1" applyBorder="1" applyAlignment="1">
      <alignment horizontal="right"/>
    </xf>
    <xf numFmtId="3" fontId="16" fillId="6" borderId="37" xfId="0" applyNumberFormat="1" applyFont="1" applyFill="1" applyBorder="1" applyAlignment="1">
      <alignment horizontal="right"/>
    </xf>
    <xf numFmtId="3" fontId="7" fillId="6" borderId="36" xfId="1" applyNumberFormat="1" applyFont="1" applyFill="1" applyBorder="1" applyAlignment="1"/>
    <xf numFmtId="3" fontId="7" fillId="6" borderId="37" xfId="0" applyNumberFormat="1" applyFont="1" applyFill="1" applyBorder="1" applyAlignment="1">
      <alignment horizontal="right"/>
    </xf>
    <xf numFmtId="3" fontId="20" fillId="7" borderId="30" xfId="0" applyNumberFormat="1" applyFont="1" applyFill="1" applyBorder="1" applyAlignment="1">
      <alignment horizontal="left"/>
    </xf>
    <xf numFmtId="164" fontId="20" fillId="7" borderId="16" xfId="1" applyNumberFormat="1" applyFont="1" applyFill="1" applyBorder="1" applyAlignment="1">
      <alignment horizontal="center"/>
    </xf>
    <xf numFmtId="3" fontId="20" fillId="7" borderId="16" xfId="0" applyNumberFormat="1" applyFont="1" applyFill="1" applyBorder="1" applyAlignment="1">
      <alignment horizontal="center"/>
    </xf>
    <xf numFmtId="3" fontId="20" fillId="7" borderId="33" xfId="0" applyNumberFormat="1" applyFont="1" applyFill="1" applyBorder="1" applyAlignment="1">
      <alignment horizontal="center"/>
    </xf>
    <xf numFmtId="3" fontId="20" fillId="8" borderId="34" xfId="0" applyNumberFormat="1" applyFont="1" applyFill="1" applyBorder="1" applyAlignment="1">
      <alignment horizontal="left"/>
    </xf>
    <xf numFmtId="3" fontId="20" fillId="8" borderId="36" xfId="1" applyNumberFormat="1" applyFont="1" applyFill="1" applyBorder="1" applyAlignment="1"/>
    <xf numFmtId="3" fontId="20" fillId="8" borderId="36" xfId="1" applyNumberFormat="1" applyFont="1" applyFill="1" applyBorder="1" applyAlignment="1">
      <alignment horizontal="right"/>
    </xf>
    <xf numFmtId="3" fontId="20" fillId="8" borderId="37" xfId="1" applyNumberFormat="1" applyFont="1" applyFill="1" applyBorder="1" applyAlignment="1">
      <alignment horizontal="right"/>
    </xf>
    <xf numFmtId="3" fontId="22" fillId="0" borderId="21" xfId="0" applyNumberFormat="1" applyFont="1" applyFill="1" applyBorder="1" applyAlignment="1">
      <alignment horizontal="center"/>
    </xf>
    <xf numFmtId="164" fontId="22" fillId="0" borderId="21" xfId="1" applyNumberFormat="1" applyFont="1" applyFill="1" applyBorder="1" applyAlignment="1">
      <alignment horizontal="center"/>
    </xf>
    <xf numFmtId="3" fontId="22" fillId="0" borderId="32" xfId="0" applyNumberFormat="1" applyFont="1" applyFill="1" applyBorder="1" applyAlignment="1">
      <alignment horizontal="center"/>
    </xf>
    <xf numFmtId="3" fontId="22" fillId="0" borderId="38" xfId="0" applyNumberFormat="1" applyFont="1" applyFill="1" applyBorder="1" applyAlignment="1">
      <alignment horizontal="center"/>
    </xf>
    <xf numFmtId="3" fontId="21" fillId="0" borderId="21" xfId="0" applyNumberFormat="1" applyFont="1" applyFill="1" applyBorder="1" applyAlignment="1">
      <alignment horizontal="center"/>
    </xf>
    <xf numFmtId="164" fontId="21" fillId="0" borderId="21" xfId="1" applyNumberFormat="1" applyFont="1" applyFill="1" applyBorder="1" applyAlignment="1">
      <alignment horizontal="center"/>
    </xf>
    <xf numFmtId="3" fontId="1" fillId="0" borderId="10" xfId="0" applyNumberFormat="1" applyFont="1" applyFill="1" applyBorder="1" applyAlignment="1"/>
    <xf numFmtId="3" fontId="8" fillId="4" borderId="39" xfId="0" applyNumberFormat="1" applyFont="1" applyFill="1" applyBorder="1" applyAlignment="1">
      <alignment horizontal="right"/>
    </xf>
    <xf numFmtId="3" fontId="11" fillId="0" borderId="5" xfId="1" applyNumberFormat="1" applyFont="1" applyFill="1" applyBorder="1" applyAlignment="1"/>
    <xf numFmtId="3" fontId="11" fillId="0" borderId="5" xfId="1" applyNumberFormat="1" applyFont="1" applyFill="1" applyBorder="1" applyAlignment="1">
      <alignment horizontal="right"/>
    </xf>
    <xf numFmtId="3" fontId="11" fillId="0" borderId="40" xfId="1" applyNumberFormat="1" applyFont="1" applyFill="1" applyBorder="1" applyAlignment="1" applyProtection="1">
      <protection locked="0"/>
    </xf>
    <xf numFmtId="3" fontId="5" fillId="0" borderId="1" xfId="0" applyNumberFormat="1" applyFont="1" applyFill="1" applyBorder="1" applyAlignment="1" applyProtection="1">
      <alignment horizontal="right"/>
      <protection locked="0"/>
    </xf>
    <xf numFmtId="3" fontId="11" fillId="0" borderId="27" xfId="0" applyNumberFormat="1" applyFont="1" applyFill="1" applyBorder="1" applyAlignment="1" applyProtection="1">
      <alignment horizontal="center"/>
      <protection locked="0"/>
    </xf>
    <xf numFmtId="3" fontId="11" fillId="0" borderId="32" xfId="1" applyNumberFormat="1" applyFont="1" applyFill="1" applyBorder="1" applyAlignment="1" applyProtection="1">
      <alignment horizontal="right"/>
      <protection locked="0"/>
    </xf>
    <xf numFmtId="3" fontId="11" fillId="0" borderId="21" xfId="0" applyNumberFormat="1" applyFont="1" applyFill="1" applyBorder="1" applyAlignment="1" applyProtection="1">
      <alignment horizontal="right"/>
      <protection locked="0"/>
    </xf>
    <xf numFmtId="3" fontId="11" fillId="0" borderId="32" xfId="0" applyNumberFormat="1" applyFont="1" applyFill="1" applyBorder="1" applyAlignment="1" applyProtection="1">
      <alignment horizontal="right"/>
      <protection locked="0"/>
    </xf>
    <xf numFmtId="0" fontId="0" fillId="0" borderId="5" xfId="0" applyBorder="1"/>
    <xf numFmtId="3" fontId="11" fillId="0" borderId="40" xfId="1" applyNumberFormat="1" applyFont="1" applyFill="1" applyBorder="1" applyAlignment="1" applyProtection="1">
      <alignment horizontal="right"/>
      <protection locked="0"/>
    </xf>
    <xf numFmtId="3" fontId="11" fillId="0" borderId="5" xfId="0" applyNumberFormat="1" applyFont="1" applyFill="1" applyBorder="1" applyAlignment="1" applyProtection="1">
      <alignment horizontal="right"/>
      <protection locked="0"/>
    </xf>
    <xf numFmtId="3" fontId="11" fillId="0" borderId="40" xfId="0" applyNumberFormat="1" applyFont="1" applyFill="1" applyBorder="1" applyAlignment="1" applyProtection="1">
      <alignment horizontal="right"/>
      <protection locked="0"/>
    </xf>
    <xf numFmtId="3" fontId="6" fillId="0" borderId="41" xfId="0" applyNumberFormat="1" applyFont="1" applyFill="1" applyBorder="1" applyAlignment="1">
      <alignment horizontal="center"/>
    </xf>
    <xf numFmtId="164" fontId="6" fillId="0" borderId="42" xfId="1" applyNumberFormat="1" applyFont="1" applyFill="1" applyBorder="1" applyAlignment="1">
      <alignment horizontal="center"/>
    </xf>
    <xf numFmtId="3" fontId="6" fillId="0" borderId="42" xfId="0" applyNumberFormat="1" applyFont="1" applyFill="1" applyBorder="1" applyAlignment="1">
      <alignment horizontal="center"/>
    </xf>
    <xf numFmtId="3" fontId="6" fillId="0" borderId="43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/>
    <xf numFmtId="3" fontId="6" fillId="0" borderId="2" xfId="0" applyNumberFormat="1" applyFont="1" applyFill="1" applyBorder="1" applyAlignment="1"/>
    <xf numFmtId="3" fontId="6" fillId="0" borderId="9" xfId="0" applyNumberFormat="1" applyFont="1" applyFill="1" applyBorder="1" applyAlignment="1"/>
    <xf numFmtId="3" fontId="5" fillId="2" borderId="44" xfId="0" applyNumberFormat="1" applyFont="1" applyFill="1" applyBorder="1" applyAlignment="1">
      <alignment horizontal="right"/>
    </xf>
    <xf numFmtId="3" fontId="8" fillId="0" borderId="45" xfId="0" applyNumberFormat="1" applyFont="1" applyFill="1" applyBorder="1" applyAlignment="1"/>
    <xf numFmtId="3" fontId="8" fillId="0" borderId="46" xfId="0" applyNumberFormat="1" applyFont="1" applyFill="1" applyBorder="1" applyAlignment="1"/>
    <xf numFmtId="3" fontId="5" fillId="2" borderId="47" xfId="0" applyNumberFormat="1" applyFont="1" applyFill="1" applyBorder="1" applyAlignment="1">
      <alignment horizontal="right"/>
    </xf>
    <xf numFmtId="3" fontId="8" fillId="0" borderId="48" xfId="0" applyNumberFormat="1" applyFont="1" applyFill="1" applyBorder="1" applyAlignment="1"/>
    <xf numFmtId="3" fontId="8" fillId="0" borderId="49" xfId="0" applyNumberFormat="1" applyFont="1" applyFill="1" applyBorder="1" applyAlignment="1"/>
    <xf numFmtId="3" fontId="5" fillId="2" borderId="50" xfId="0" applyNumberFormat="1" applyFont="1" applyFill="1" applyBorder="1" applyAlignment="1">
      <alignment horizontal="right"/>
    </xf>
    <xf numFmtId="3" fontId="6" fillId="0" borderId="51" xfId="0" applyNumberFormat="1" applyFont="1" applyFill="1" applyBorder="1" applyAlignment="1">
      <alignment horizontal="center"/>
    </xf>
    <xf numFmtId="3" fontId="6" fillId="0" borderId="44" xfId="0" applyNumberFormat="1" applyFont="1" applyFill="1" applyBorder="1" applyAlignment="1">
      <alignment horizontal="center"/>
    </xf>
    <xf numFmtId="0" fontId="0" fillId="0" borderId="10" xfId="0" applyBorder="1"/>
    <xf numFmtId="3" fontId="0" fillId="2" borderId="13" xfId="0" applyNumberFormat="1" applyFill="1" applyBorder="1"/>
    <xf numFmtId="0" fontId="1" fillId="0" borderId="9" xfId="0" applyFont="1" applyBorder="1"/>
    <xf numFmtId="3" fontId="0" fillId="2" borderId="15" xfId="0" applyNumberFormat="1" applyFill="1" applyBorder="1"/>
    <xf numFmtId="3" fontId="5" fillId="2" borderId="52" xfId="0" applyNumberFormat="1" applyFont="1" applyFill="1" applyBorder="1" applyAlignment="1">
      <alignment horizontal="right"/>
    </xf>
    <xf numFmtId="3" fontId="5" fillId="2" borderId="53" xfId="0" applyNumberFormat="1" applyFont="1" applyFill="1" applyBorder="1" applyAlignment="1">
      <alignment horizontal="right"/>
    </xf>
    <xf numFmtId="3" fontId="5" fillId="2" borderId="54" xfId="0" applyNumberFormat="1" applyFont="1" applyFill="1" applyBorder="1" applyAlignment="1">
      <alignment horizontal="right"/>
    </xf>
    <xf numFmtId="3" fontId="5" fillId="2" borderId="55" xfId="0" applyNumberFormat="1" applyFont="1" applyFill="1" applyBorder="1" applyAlignment="1">
      <alignment horizontal="right"/>
    </xf>
    <xf numFmtId="3" fontId="5" fillId="2" borderId="56" xfId="0" applyNumberFormat="1" applyFont="1" applyFill="1" applyBorder="1" applyAlignment="1">
      <alignment horizontal="right"/>
    </xf>
    <xf numFmtId="3" fontId="8" fillId="4" borderId="57" xfId="0" applyNumberFormat="1" applyFont="1" applyFill="1" applyBorder="1" applyAlignment="1">
      <alignment horizontal="right"/>
    </xf>
    <xf numFmtId="3" fontId="6" fillId="0" borderId="30" xfId="0" applyNumberFormat="1" applyFont="1" applyFill="1" applyBorder="1" applyAlignment="1">
      <alignment horizontal="center"/>
    </xf>
    <xf numFmtId="164" fontId="6" fillId="0" borderId="16" xfId="1" applyNumberFormat="1" applyFont="1" applyFill="1" applyBorder="1" applyAlignment="1">
      <alignment horizontal="center"/>
    </xf>
    <xf numFmtId="3" fontId="6" fillId="0" borderId="16" xfId="0" applyNumberFormat="1" applyFont="1" applyFill="1" applyBorder="1" applyAlignment="1">
      <alignment horizontal="center"/>
    </xf>
    <xf numFmtId="3" fontId="6" fillId="0" borderId="33" xfId="0" applyNumberFormat="1" applyFont="1" applyFill="1" applyBorder="1" applyAlignment="1">
      <alignment horizontal="center"/>
    </xf>
    <xf numFmtId="3" fontId="6" fillId="0" borderId="9" xfId="0" applyNumberFormat="1" applyFont="1" applyFill="1" applyBorder="1" applyAlignment="1">
      <alignment horizontal="center"/>
    </xf>
    <xf numFmtId="3" fontId="10" fillId="0" borderId="15" xfId="0" applyNumberFormat="1" applyFont="1" applyFill="1" applyBorder="1" applyAlignment="1">
      <alignment horizontal="center"/>
    </xf>
    <xf numFmtId="0" fontId="2" fillId="0" borderId="46" xfId="0" applyFont="1" applyBorder="1"/>
    <xf numFmtId="3" fontId="1" fillId="0" borderId="2" xfId="0" applyNumberFormat="1" applyFont="1" applyFill="1" applyBorder="1" applyAlignment="1"/>
    <xf numFmtId="3" fontId="5" fillId="0" borderId="5" xfId="0" applyNumberFormat="1" applyFont="1" applyFill="1" applyBorder="1" applyAlignment="1" applyProtection="1">
      <alignment horizontal="right"/>
      <protection locked="0"/>
    </xf>
    <xf numFmtId="3" fontId="5" fillId="0" borderId="8" xfId="0" applyNumberFormat="1" applyFont="1" applyFill="1" applyBorder="1" applyAlignment="1" applyProtection="1">
      <alignment horizontal="center"/>
      <protection locked="0"/>
    </xf>
    <xf numFmtId="3" fontId="5" fillId="2" borderId="58" xfId="0" applyNumberFormat="1" applyFont="1" applyFill="1" applyBorder="1" applyAlignment="1">
      <alignment horizontal="right"/>
    </xf>
    <xf numFmtId="0" fontId="2" fillId="0" borderId="1" xfId="0" applyFont="1" applyBorder="1"/>
    <xf numFmtId="0" fontId="2" fillId="0" borderId="9" xfId="0" applyFont="1" applyBorder="1"/>
    <xf numFmtId="0" fontId="1" fillId="0" borderId="1" xfId="0" applyFont="1" applyBorder="1"/>
    <xf numFmtId="0" fontId="0" fillId="0" borderId="19" xfId="0" applyBorder="1"/>
    <xf numFmtId="0" fontId="0" fillId="2" borderId="44" xfId="0" applyFill="1" applyBorder="1"/>
    <xf numFmtId="0" fontId="0" fillId="2" borderId="3" xfId="0" applyFill="1" applyBorder="1"/>
    <xf numFmtId="0" fontId="0" fillId="2" borderId="13" xfId="0" applyFill="1" applyBorder="1"/>
    <xf numFmtId="0" fontId="2" fillId="0" borderId="6" xfId="0" applyFont="1" applyBorder="1"/>
    <xf numFmtId="0" fontId="0" fillId="0" borderId="20" xfId="0" applyBorder="1"/>
    <xf numFmtId="3" fontId="5" fillId="0" borderId="8" xfId="1" applyNumberFormat="1" applyFont="1" applyFill="1" applyBorder="1" applyAlignment="1" applyProtection="1">
      <alignment horizontal="right"/>
      <protection locked="0"/>
    </xf>
    <xf numFmtId="3" fontId="5" fillId="0" borderId="8" xfId="0" applyNumberFormat="1" applyFont="1" applyFill="1" applyBorder="1" applyAlignment="1" applyProtection="1">
      <alignment horizontal="right"/>
      <protection locked="0"/>
    </xf>
    <xf numFmtId="3" fontId="0" fillId="2" borderId="47" xfId="0" applyNumberFormat="1" applyFill="1" applyBorder="1"/>
    <xf numFmtId="0" fontId="2" fillId="0" borderId="4" xfId="0" applyFont="1" applyBorder="1"/>
    <xf numFmtId="3" fontId="11" fillId="0" borderId="21" xfId="0" applyNumberFormat="1" applyFont="1" applyBorder="1"/>
    <xf numFmtId="0" fontId="11" fillId="0" borderId="5" xfId="0" applyFont="1" applyBorder="1"/>
    <xf numFmtId="3" fontId="11" fillId="0" borderId="5" xfId="1" applyNumberFormat="1" applyFont="1" applyFill="1" applyBorder="1" applyAlignment="1" applyProtection="1">
      <alignment horizontal="right"/>
      <protection locked="0"/>
    </xf>
    <xf numFmtId="3" fontId="21" fillId="0" borderId="41" xfId="0" applyNumberFormat="1" applyFont="1" applyFill="1" applyBorder="1" applyAlignment="1">
      <alignment horizontal="center"/>
    </xf>
    <xf numFmtId="164" fontId="21" fillId="0" borderId="42" xfId="1" applyNumberFormat="1" applyFont="1" applyFill="1" applyBorder="1" applyAlignment="1">
      <alignment horizontal="center"/>
    </xf>
    <xf numFmtId="3" fontId="21" fillId="0" borderId="42" xfId="0" applyNumberFormat="1" applyFont="1" applyFill="1" applyBorder="1" applyAlignment="1">
      <alignment horizontal="center"/>
    </xf>
    <xf numFmtId="3" fontId="21" fillId="0" borderId="43" xfId="0" applyNumberFormat="1" applyFont="1" applyFill="1" applyBorder="1" applyAlignment="1">
      <alignment horizontal="center"/>
    </xf>
    <xf numFmtId="3" fontId="18" fillId="0" borderId="10" xfId="0" applyNumberFormat="1" applyFont="1" applyFill="1" applyBorder="1" applyAlignment="1">
      <alignment horizontal="left"/>
    </xf>
    <xf numFmtId="3" fontId="11" fillId="9" borderId="13" xfId="0" applyNumberFormat="1" applyFont="1" applyFill="1" applyBorder="1" applyAlignment="1">
      <alignment horizontal="right"/>
    </xf>
    <xf numFmtId="3" fontId="18" fillId="0" borderId="2" xfId="0" applyNumberFormat="1" applyFont="1" applyFill="1" applyBorder="1" applyAlignment="1"/>
    <xf numFmtId="3" fontId="18" fillId="0" borderId="49" xfId="0" applyNumberFormat="1" applyFont="1" applyFill="1" applyBorder="1" applyAlignment="1"/>
    <xf numFmtId="3" fontId="11" fillId="9" borderId="47" xfId="0" applyNumberFormat="1" applyFont="1" applyFill="1" applyBorder="1" applyAlignment="1">
      <alignment horizontal="right"/>
    </xf>
    <xf numFmtId="3" fontId="18" fillId="0" borderId="9" xfId="0" applyNumberFormat="1" applyFont="1" applyFill="1" applyBorder="1" applyAlignment="1"/>
    <xf numFmtId="3" fontId="11" fillId="9" borderId="15" xfId="0" applyNumberFormat="1" applyFont="1" applyFill="1" applyBorder="1" applyAlignment="1">
      <alignment horizontal="right"/>
    </xf>
    <xf numFmtId="3" fontId="18" fillId="10" borderId="35" xfId="0" applyNumberFormat="1" applyFont="1" applyFill="1" applyBorder="1" applyAlignment="1">
      <alignment horizontal="left"/>
    </xf>
    <xf numFmtId="3" fontId="18" fillId="10" borderId="26" xfId="0" applyNumberFormat="1" applyFont="1" applyFill="1" applyBorder="1" applyAlignment="1"/>
    <xf numFmtId="3" fontId="18" fillId="10" borderId="26" xfId="0" applyNumberFormat="1" applyFont="1" applyFill="1" applyBorder="1" applyAlignment="1">
      <alignment horizontal="right"/>
    </xf>
    <xf numFmtId="3" fontId="18" fillId="10" borderId="39" xfId="0" applyNumberFormat="1" applyFont="1" applyFill="1" applyBorder="1" applyAlignment="1">
      <alignment horizontal="right"/>
    </xf>
    <xf numFmtId="3" fontId="22" fillId="0" borderId="22" xfId="0" applyNumberFormat="1" applyFont="1" applyFill="1" applyBorder="1" applyAlignment="1">
      <alignment horizontal="center"/>
    </xf>
    <xf numFmtId="164" fontId="22" fillId="0" borderId="23" xfId="1" applyNumberFormat="1" applyFont="1" applyFill="1" applyBorder="1" applyAlignment="1">
      <alignment horizontal="center"/>
    </xf>
    <xf numFmtId="3" fontId="22" fillId="0" borderId="23" xfId="0" applyNumberFormat="1" applyFont="1" applyFill="1" applyBorder="1" applyAlignment="1">
      <alignment horizontal="center"/>
    </xf>
    <xf numFmtId="3" fontId="22" fillId="0" borderId="59" xfId="0" applyNumberFormat="1" applyFont="1" applyFill="1" applyBorder="1" applyAlignment="1">
      <alignment horizontal="center"/>
    </xf>
    <xf numFmtId="3" fontId="22" fillId="0" borderId="60" xfId="0" applyNumberFormat="1" applyFont="1" applyFill="1" applyBorder="1" applyAlignment="1">
      <alignment horizontal="center"/>
    </xf>
    <xf numFmtId="3" fontId="22" fillId="0" borderId="61" xfId="0" applyNumberFormat="1" applyFont="1" applyFill="1" applyBorder="1" applyAlignment="1">
      <alignment horizontal="center"/>
    </xf>
    <xf numFmtId="3" fontId="22" fillId="0" borderId="11" xfId="0" applyNumberFormat="1" applyFont="1" applyFill="1" applyBorder="1" applyAlignment="1">
      <alignment horizontal="center"/>
    </xf>
    <xf numFmtId="3" fontId="22" fillId="0" borderId="55" xfId="0" applyNumberFormat="1" applyFont="1" applyFill="1" applyBorder="1" applyAlignment="1">
      <alignment horizontal="center"/>
    </xf>
    <xf numFmtId="3" fontId="11" fillId="0" borderId="62" xfId="0" applyNumberFormat="1" applyFont="1" applyFill="1" applyBorder="1" applyAlignment="1"/>
    <xf numFmtId="3" fontId="11" fillId="9" borderId="63" xfId="0" applyNumberFormat="1" applyFont="1" applyFill="1" applyBorder="1" applyAlignment="1">
      <alignment horizontal="right"/>
    </xf>
    <xf numFmtId="3" fontId="18" fillId="0" borderId="64" xfId="0" applyNumberFormat="1" applyFont="1" applyFill="1" applyBorder="1" applyAlignment="1"/>
    <xf numFmtId="3" fontId="11" fillId="9" borderId="55" xfId="0" applyNumberFormat="1" applyFont="1" applyFill="1" applyBorder="1" applyAlignment="1">
      <alignment horizontal="right"/>
    </xf>
    <xf numFmtId="3" fontId="23" fillId="0" borderId="65" xfId="0" applyNumberFormat="1" applyFont="1" applyFill="1" applyBorder="1" applyAlignment="1"/>
    <xf numFmtId="3" fontId="11" fillId="9" borderId="66" xfId="0" applyNumberFormat="1" applyFont="1" applyFill="1" applyBorder="1" applyAlignment="1">
      <alignment horizontal="right"/>
    </xf>
    <xf numFmtId="3" fontId="11" fillId="0" borderId="65" xfId="0" applyNumberFormat="1" applyFont="1" applyFill="1" applyBorder="1" applyAlignment="1"/>
    <xf numFmtId="3" fontId="14" fillId="0" borderId="64" xfId="0" applyNumberFormat="1" applyFont="1" applyFill="1" applyBorder="1" applyAlignment="1"/>
    <xf numFmtId="3" fontId="11" fillId="0" borderId="67" xfId="0" applyNumberFormat="1" applyFont="1" applyFill="1" applyBorder="1" applyAlignment="1"/>
    <xf numFmtId="3" fontId="14" fillId="0" borderId="11" xfId="0" applyNumberFormat="1" applyFont="1" applyFill="1" applyBorder="1" applyAlignment="1"/>
    <xf numFmtId="3" fontId="11" fillId="9" borderId="44" xfId="0" applyNumberFormat="1" applyFont="1" applyFill="1" applyBorder="1" applyAlignment="1">
      <alignment horizontal="right"/>
    </xf>
    <xf numFmtId="3" fontId="14" fillId="10" borderId="35" xfId="0" applyNumberFormat="1" applyFont="1" applyFill="1" applyBorder="1" applyAlignment="1">
      <alignment horizontal="left"/>
    </xf>
    <xf numFmtId="3" fontId="14" fillId="10" borderId="26" xfId="0" applyNumberFormat="1" applyFont="1" applyFill="1" applyBorder="1" applyAlignment="1"/>
    <xf numFmtId="3" fontId="14" fillId="10" borderId="26" xfId="0" applyNumberFormat="1" applyFont="1" applyFill="1" applyBorder="1" applyAlignment="1">
      <alignment horizontal="right"/>
    </xf>
    <xf numFmtId="3" fontId="14" fillId="10" borderId="68" xfId="0" applyNumberFormat="1" applyFont="1" applyFill="1" applyBorder="1" applyAlignment="1">
      <alignment horizontal="right"/>
    </xf>
    <xf numFmtId="3" fontId="14" fillId="10" borderId="69" xfId="0" applyNumberFormat="1" applyFont="1" applyFill="1" applyBorder="1" applyAlignment="1">
      <alignment horizontal="right"/>
    </xf>
    <xf numFmtId="3" fontId="21" fillId="0" borderId="22" xfId="0" applyNumberFormat="1" applyFont="1" applyFill="1" applyBorder="1" applyAlignment="1">
      <alignment horizontal="center"/>
    </xf>
    <xf numFmtId="164" fontId="21" fillId="0" borderId="23" xfId="1" applyNumberFormat="1" applyFont="1" applyFill="1" applyBorder="1" applyAlignment="1"/>
    <xf numFmtId="3" fontId="21" fillId="0" borderId="23" xfId="0" applyNumberFormat="1" applyFont="1" applyFill="1" applyBorder="1" applyAlignment="1">
      <alignment horizontal="center"/>
    </xf>
    <xf numFmtId="3" fontId="21" fillId="0" borderId="51" xfId="0" applyNumberFormat="1" applyFont="1" applyFill="1" applyBorder="1" applyAlignment="1">
      <alignment horizontal="right"/>
    </xf>
    <xf numFmtId="3" fontId="21" fillId="0" borderId="64" xfId="0" applyNumberFormat="1" applyFont="1" applyFill="1" applyBorder="1" applyAlignment="1">
      <alignment horizontal="center"/>
    </xf>
    <xf numFmtId="3" fontId="21" fillId="0" borderId="44" xfId="0" applyNumberFormat="1" applyFont="1" applyFill="1" applyBorder="1" applyAlignment="1">
      <alignment horizontal="center"/>
    </xf>
    <xf numFmtId="0" fontId="23" fillId="0" borderId="46" xfId="0" applyFont="1" applyBorder="1"/>
    <xf numFmtId="0" fontId="18" fillId="0" borderId="11" xfId="0" applyFont="1" applyBorder="1"/>
    <xf numFmtId="3" fontId="11" fillId="9" borderId="44" xfId="0" applyNumberFormat="1" applyFont="1" applyFill="1" applyBorder="1"/>
    <xf numFmtId="0" fontId="11" fillId="9" borderId="47" xfId="0" applyFont="1" applyFill="1" applyBorder="1"/>
    <xf numFmtId="3" fontId="11" fillId="0" borderId="46" xfId="0" applyNumberFormat="1" applyFont="1" applyFill="1" applyBorder="1" applyAlignment="1"/>
  </cellXfs>
  <cellStyles count="3">
    <cellStyle name="Měna" xfId="1" builtinId="4"/>
    <cellStyle name="Normální" xfId="0" builtinId="0"/>
    <cellStyle name="Sledovaný hypertextový odkaz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7"/>
  <sheetViews>
    <sheetView tabSelected="1" workbookViewId="0">
      <selection activeCell="A2" sqref="A2:P2"/>
    </sheetView>
  </sheetViews>
  <sheetFormatPr defaultRowHeight="12.75" x14ac:dyDescent="0.2"/>
  <cols>
    <col min="1" max="1" width="20.28515625" customWidth="1"/>
    <col min="2" max="2" width="7.5703125" bestFit="1" customWidth="1"/>
    <col min="3" max="3" width="6.5703125" bestFit="1" customWidth="1"/>
    <col min="4" max="5" width="7.5703125" bestFit="1" customWidth="1"/>
    <col min="6" max="8" width="6.5703125" bestFit="1" customWidth="1"/>
    <col min="9" max="9" width="7.5703125" bestFit="1" customWidth="1"/>
    <col min="10" max="10" width="6.5703125" bestFit="1" customWidth="1"/>
    <col min="11" max="11" width="7.5703125" bestFit="1" customWidth="1"/>
    <col min="12" max="12" width="6.5703125" bestFit="1" customWidth="1"/>
    <col min="13" max="13" width="6.28515625" customWidth="1"/>
    <col min="14" max="14" width="10.7109375" bestFit="1" customWidth="1"/>
  </cols>
  <sheetData>
    <row r="2" spans="1:14" x14ac:dyDescent="0.2">
      <c r="A2" s="24" t="s">
        <v>43</v>
      </c>
      <c r="B2" s="35"/>
      <c r="C2" s="28"/>
      <c r="D2" s="28"/>
      <c r="E2" s="28"/>
      <c r="F2" s="28"/>
      <c r="G2" s="61"/>
      <c r="H2" s="28"/>
      <c r="I2" s="28"/>
      <c r="J2" s="28"/>
      <c r="K2" s="28"/>
      <c r="L2" s="28"/>
      <c r="M2" s="28"/>
      <c r="N2" s="44"/>
    </row>
    <row r="3" spans="1:14" ht="13.5" thickBot="1" x14ac:dyDescent="0.25">
      <c r="A3" s="24"/>
      <c r="B3" s="35"/>
      <c r="C3" s="28"/>
      <c r="D3" s="28"/>
      <c r="E3" s="28"/>
      <c r="F3" s="28"/>
      <c r="G3" s="61"/>
      <c r="H3" s="28"/>
      <c r="I3" s="28"/>
      <c r="J3" s="28"/>
      <c r="K3" s="28"/>
      <c r="L3" s="28"/>
      <c r="M3" s="28"/>
      <c r="N3" s="44"/>
    </row>
    <row r="4" spans="1:14" ht="13.5" thickBot="1" x14ac:dyDescent="0.25">
      <c r="A4" s="144" t="s">
        <v>0</v>
      </c>
      <c r="B4" s="145" t="s">
        <v>20</v>
      </c>
      <c r="C4" s="146" t="s">
        <v>21</v>
      </c>
      <c r="D4" s="146" t="s">
        <v>22</v>
      </c>
      <c r="E4" s="146" t="s">
        <v>23</v>
      </c>
      <c r="F4" s="146" t="s">
        <v>24</v>
      </c>
      <c r="G4" s="146" t="s">
        <v>31</v>
      </c>
      <c r="H4" s="146" t="s">
        <v>25</v>
      </c>
      <c r="I4" s="146" t="s">
        <v>26</v>
      </c>
      <c r="J4" s="146" t="s">
        <v>27</v>
      </c>
      <c r="K4" s="146" t="s">
        <v>28</v>
      </c>
      <c r="L4" s="146" t="s">
        <v>29</v>
      </c>
      <c r="M4" s="146" t="s">
        <v>30</v>
      </c>
      <c r="N4" s="147" t="s">
        <v>32</v>
      </c>
    </row>
    <row r="5" spans="1:14" ht="13.5" thickTop="1" x14ac:dyDescent="0.2">
      <c r="A5" s="148" t="s">
        <v>15</v>
      </c>
      <c r="B5" s="94"/>
      <c r="C5" s="17">
        <v>3600</v>
      </c>
      <c r="D5" s="17"/>
      <c r="E5" s="17"/>
      <c r="F5" s="17">
        <v>6413</v>
      </c>
      <c r="G5" s="17"/>
      <c r="H5" s="17"/>
      <c r="I5" s="17"/>
      <c r="J5" s="17"/>
      <c r="K5" s="17"/>
      <c r="L5" s="17"/>
      <c r="M5" s="17"/>
      <c r="N5" s="45">
        <f>SUM(B5:M5)</f>
        <v>10013</v>
      </c>
    </row>
    <row r="6" spans="1:14" x14ac:dyDescent="0.2">
      <c r="A6" s="149"/>
      <c r="B6" s="95"/>
      <c r="C6" s="16">
        <v>6750</v>
      </c>
      <c r="D6" s="16"/>
      <c r="E6" s="16"/>
      <c r="F6" s="16">
        <v>6075</v>
      </c>
      <c r="G6" s="16"/>
      <c r="H6" s="16"/>
      <c r="I6" s="16"/>
      <c r="J6" s="16"/>
      <c r="K6" s="16"/>
      <c r="L6" s="16"/>
      <c r="M6" s="16"/>
      <c r="N6" s="46">
        <f t="shared" ref="N6:N62" si="0">SUM(B6:M6)</f>
        <v>12825</v>
      </c>
    </row>
    <row r="7" spans="1:14" ht="13.5" thickBot="1" x14ac:dyDescent="0.25">
      <c r="A7" s="150"/>
      <c r="B7" s="97"/>
      <c r="C7" s="18">
        <v>11250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48">
        <f t="shared" si="0"/>
        <v>11250</v>
      </c>
    </row>
    <row r="8" spans="1:14" ht="13.5" thickTop="1" x14ac:dyDescent="0.2">
      <c r="A8" s="148" t="s">
        <v>40</v>
      </c>
      <c r="B8" s="95"/>
      <c r="C8" s="17"/>
      <c r="D8" s="17"/>
      <c r="E8" s="17"/>
      <c r="F8" s="17"/>
      <c r="G8" s="17"/>
      <c r="H8" s="17"/>
      <c r="I8" s="17"/>
      <c r="J8" s="17"/>
      <c r="K8" s="17"/>
      <c r="L8" s="17">
        <v>4514</v>
      </c>
      <c r="M8" s="17">
        <v>7862</v>
      </c>
      <c r="N8" s="45">
        <f t="shared" si="0"/>
        <v>12376</v>
      </c>
    </row>
    <row r="9" spans="1:14" x14ac:dyDescent="0.2">
      <c r="A9" s="148"/>
      <c r="B9" s="95"/>
      <c r="C9" s="17"/>
      <c r="D9" s="17"/>
      <c r="E9" s="17"/>
      <c r="F9" s="17"/>
      <c r="G9" s="17"/>
      <c r="H9" s="17"/>
      <c r="I9" s="17"/>
      <c r="J9" s="17"/>
      <c r="K9" s="17"/>
      <c r="L9" s="17">
        <v>675</v>
      </c>
      <c r="M9" s="17">
        <v>1193</v>
      </c>
      <c r="N9" s="45">
        <f>SUM(B9:M9)</f>
        <v>1868</v>
      </c>
    </row>
    <row r="10" spans="1:14" x14ac:dyDescent="0.2">
      <c r="A10" s="148"/>
      <c r="B10" s="95"/>
      <c r="C10" s="17"/>
      <c r="D10" s="17"/>
      <c r="E10" s="17"/>
      <c r="F10" s="17"/>
      <c r="G10" s="17"/>
      <c r="H10" s="17"/>
      <c r="I10" s="17"/>
      <c r="J10" s="17"/>
      <c r="K10" s="17"/>
      <c r="L10" s="17">
        <v>5301</v>
      </c>
      <c r="M10" s="17">
        <v>7749</v>
      </c>
      <c r="N10" s="45">
        <f>SUM(B10:M10)</f>
        <v>13050</v>
      </c>
    </row>
    <row r="11" spans="1:14" x14ac:dyDescent="0.2">
      <c r="A11" s="148"/>
      <c r="B11" s="9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>
        <v>7529</v>
      </c>
      <c r="N11" s="45">
        <f>SUM(B11:M11)</f>
        <v>7529</v>
      </c>
    </row>
    <row r="12" spans="1:14" ht="13.5" thickBot="1" x14ac:dyDescent="0.25">
      <c r="A12" s="20"/>
      <c r="B12" s="9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>
        <v>824</v>
      </c>
      <c r="N12" s="48">
        <f>SUM(B12:M12)</f>
        <v>824</v>
      </c>
    </row>
    <row r="13" spans="1:14" ht="13.5" thickTop="1" x14ac:dyDescent="0.2">
      <c r="A13" s="148" t="s">
        <v>13</v>
      </c>
      <c r="B13" s="94">
        <v>10013</v>
      </c>
      <c r="C13" s="17"/>
      <c r="D13" s="17"/>
      <c r="E13" s="17"/>
      <c r="F13" s="17"/>
      <c r="G13" s="17"/>
      <c r="H13" s="17">
        <v>6111</v>
      </c>
      <c r="I13" s="17">
        <v>8064</v>
      </c>
      <c r="J13" s="17"/>
      <c r="K13" s="17"/>
      <c r="L13" s="17"/>
      <c r="M13" s="17">
        <v>5846</v>
      </c>
      <c r="N13" s="45">
        <f t="shared" si="0"/>
        <v>30034</v>
      </c>
    </row>
    <row r="14" spans="1:14" x14ac:dyDescent="0.2">
      <c r="A14" s="148"/>
      <c r="B14" s="95">
        <v>5477</v>
      </c>
      <c r="C14" s="16"/>
      <c r="D14" s="16"/>
      <c r="E14" s="16"/>
      <c r="F14" s="16"/>
      <c r="G14" s="16"/>
      <c r="H14" s="16">
        <v>4163</v>
      </c>
      <c r="I14" s="16">
        <v>14873</v>
      </c>
      <c r="J14" s="16"/>
      <c r="K14" s="16"/>
      <c r="L14" s="16"/>
      <c r="M14" s="16">
        <v>5409</v>
      </c>
      <c r="N14" s="46">
        <f t="shared" si="0"/>
        <v>29922</v>
      </c>
    </row>
    <row r="15" spans="1:14" x14ac:dyDescent="0.2">
      <c r="A15" s="148"/>
      <c r="B15" s="94">
        <v>2880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>
        <v>7628</v>
      </c>
      <c r="N15" s="46">
        <f t="shared" si="0"/>
        <v>10508</v>
      </c>
    </row>
    <row r="16" spans="1:14" x14ac:dyDescent="0.2">
      <c r="A16" s="148"/>
      <c r="B16" s="94">
        <v>3861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46">
        <f>SUM(B16:M16)</f>
        <v>3861</v>
      </c>
    </row>
    <row r="17" spans="1:14" x14ac:dyDescent="0.2">
      <c r="A17" s="148"/>
      <c r="B17" s="94">
        <v>5400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46">
        <f>SUM(B17:M17)</f>
        <v>5400</v>
      </c>
    </row>
    <row r="18" spans="1:14" x14ac:dyDescent="0.2">
      <c r="A18" s="148"/>
      <c r="B18" s="94">
        <v>9999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46">
        <f>SUM(B18:M18)</f>
        <v>9999</v>
      </c>
    </row>
    <row r="19" spans="1:14" x14ac:dyDescent="0.2">
      <c r="A19" s="148"/>
      <c r="B19" s="94">
        <v>2925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46">
        <f>SUM(B19:M19)</f>
        <v>2925</v>
      </c>
    </row>
    <row r="20" spans="1:14" x14ac:dyDescent="0.2">
      <c r="A20" s="148"/>
      <c r="B20" s="94">
        <v>7677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46">
        <f>SUM(B20:M20)</f>
        <v>7677</v>
      </c>
    </row>
    <row r="21" spans="1:14" x14ac:dyDescent="0.2">
      <c r="A21" s="148"/>
      <c r="B21" s="95">
        <v>7223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46">
        <f t="shared" si="0"/>
        <v>7223</v>
      </c>
    </row>
    <row r="22" spans="1:14" ht="13.5" thickBot="1" x14ac:dyDescent="0.25">
      <c r="A22" s="23"/>
      <c r="B22" s="97">
        <v>4500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51">
        <f t="shared" si="0"/>
        <v>4500</v>
      </c>
    </row>
    <row r="23" spans="1:14" ht="13.5" thickTop="1" x14ac:dyDescent="0.2">
      <c r="A23" s="152" t="s">
        <v>10</v>
      </c>
      <c r="B23" s="94"/>
      <c r="C23" s="17">
        <v>16794</v>
      </c>
      <c r="D23" s="17">
        <v>18675</v>
      </c>
      <c r="E23" s="17">
        <v>18338</v>
      </c>
      <c r="F23" s="17"/>
      <c r="G23" s="17"/>
      <c r="H23" s="17">
        <v>15300</v>
      </c>
      <c r="I23" s="17">
        <v>17402</v>
      </c>
      <c r="J23" s="17"/>
      <c r="K23" s="17">
        <v>5400</v>
      </c>
      <c r="L23" s="17">
        <v>7425</v>
      </c>
      <c r="M23" s="17"/>
      <c r="N23" s="45">
        <f t="shared" si="0"/>
        <v>99334</v>
      </c>
    </row>
    <row r="24" spans="1:14" ht="13.5" thickBot="1" x14ac:dyDescent="0.25">
      <c r="A24" s="20"/>
      <c r="B24" s="97"/>
      <c r="C24" s="18"/>
      <c r="D24" s="18">
        <v>17213</v>
      </c>
      <c r="E24" s="18">
        <v>19575</v>
      </c>
      <c r="F24" s="18"/>
      <c r="G24" s="18"/>
      <c r="H24" s="18"/>
      <c r="I24" s="18">
        <v>14702</v>
      </c>
      <c r="J24" s="18"/>
      <c r="K24" s="18">
        <v>7200</v>
      </c>
      <c r="L24" s="18"/>
      <c r="M24" s="18"/>
      <c r="N24" s="48">
        <f t="shared" si="0"/>
        <v>58690</v>
      </c>
    </row>
    <row r="25" spans="1:14" ht="13.5" thickTop="1" x14ac:dyDescent="0.2">
      <c r="A25" s="148" t="s">
        <v>11</v>
      </c>
      <c r="B25" s="94">
        <v>14963</v>
      </c>
      <c r="C25" s="17"/>
      <c r="D25" s="17">
        <v>5288</v>
      </c>
      <c r="E25" s="17">
        <v>7542</v>
      </c>
      <c r="F25" s="17"/>
      <c r="G25" s="17"/>
      <c r="H25" s="17"/>
      <c r="I25" s="17">
        <v>4779</v>
      </c>
      <c r="J25" s="17"/>
      <c r="K25" s="17">
        <v>11894</v>
      </c>
      <c r="L25" s="17"/>
      <c r="M25" s="17"/>
      <c r="N25" s="45">
        <f t="shared" si="0"/>
        <v>44466</v>
      </c>
    </row>
    <row r="26" spans="1:14" x14ac:dyDescent="0.2">
      <c r="A26" s="22"/>
      <c r="B26" s="95">
        <v>5729</v>
      </c>
      <c r="C26" s="16"/>
      <c r="D26" s="16">
        <v>5666</v>
      </c>
      <c r="E26" s="16"/>
      <c r="F26" s="16"/>
      <c r="G26" s="16"/>
      <c r="H26" s="16"/>
      <c r="I26" s="16">
        <v>6399</v>
      </c>
      <c r="J26" s="16"/>
      <c r="K26" s="16">
        <v>594</v>
      </c>
      <c r="L26" s="16"/>
      <c r="M26" s="16"/>
      <c r="N26" s="46">
        <f>SUM(B26:M26)</f>
        <v>18388</v>
      </c>
    </row>
    <row r="27" spans="1:14" x14ac:dyDescent="0.2">
      <c r="A27" s="153"/>
      <c r="B27" s="12">
        <v>2250</v>
      </c>
      <c r="C27" s="6"/>
      <c r="D27" s="6"/>
      <c r="E27" s="6"/>
      <c r="F27" s="6"/>
      <c r="G27" s="6"/>
      <c r="H27" s="6"/>
      <c r="I27" s="6">
        <v>4059</v>
      </c>
      <c r="J27" s="6"/>
      <c r="K27" s="6"/>
      <c r="L27" s="6"/>
      <c r="M27" s="6"/>
      <c r="N27" s="154">
        <f>SUM(B27:M27)</f>
        <v>6309</v>
      </c>
    </row>
    <row r="28" spans="1:14" ht="13.5" thickBot="1" x14ac:dyDescent="0.25">
      <c r="A28" s="20"/>
      <c r="B28" s="97">
        <v>8550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48">
        <f t="shared" si="0"/>
        <v>8550</v>
      </c>
    </row>
    <row r="29" spans="1:14" ht="13.5" thickTop="1" x14ac:dyDescent="0.2">
      <c r="A29" s="155" t="s">
        <v>2</v>
      </c>
      <c r="B29" s="94"/>
      <c r="C29" s="17"/>
      <c r="D29" s="17">
        <v>4500</v>
      </c>
      <c r="E29" s="17">
        <v>3150</v>
      </c>
      <c r="F29" s="17">
        <v>1913</v>
      </c>
      <c r="G29" s="17"/>
      <c r="H29" s="17">
        <v>4838</v>
      </c>
      <c r="I29" s="17"/>
      <c r="J29" s="17"/>
      <c r="K29" s="17"/>
      <c r="L29" s="17"/>
      <c r="M29" s="17"/>
      <c r="N29" s="45">
        <f t="shared" si="0"/>
        <v>14401</v>
      </c>
    </row>
    <row r="30" spans="1:14" x14ac:dyDescent="0.2">
      <c r="A30" s="22"/>
      <c r="B30" s="94"/>
      <c r="C30" s="16"/>
      <c r="D30" s="16">
        <v>6300</v>
      </c>
      <c r="E30" s="16">
        <v>3825</v>
      </c>
      <c r="F30" s="16"/>
      <c r="G30" s="16"/>
      <c r="H30" s="16"/>
      <c r="I30" s="16"/>
      <c r="J30" s="16"/>
      <c r="K30" s="16"/>
      <c r="L30" s="16"/>
      <c r="M30" s="16"/>
      <c r="N30" s="46">
        <f t="shared" si="0"/>
        <v>10125</v>
      </c>
    </row>
    <row r="31" spans="1:14" ht="13.5" thickBot="1" x14ac:dyDescent="0.25">
      <c r="A31" s="20"/>
      <c r="B31" s="97"/>
      <c r="C31" s="18"/>
      <c r="D31" s="18"/>
      <c r="E31" s="18">
        <v>5175</v>
      </c>
      <c r="F31" s="18"/>
      <c r="G31" s="18"/>
      <c r="H31" s="18"/>
      <c r="I31" s="18"/>
      <c r="J31" s="18"/>
      <c r="K31" s="18"/>
      <c r="L31" s="18"/>
      <c r="M31" s="18"/>
      <c r="N31" s="151">
        <f t="shared" si="0"/>
        <v>5175</v>
      </c>
    </row>
    <row r="32" spans="1:14" ht="13.5" thickTop="1" x14ac:dyDescent="0.2">
      <c r="A32" s="148" t="s">
        <v>6</v>
      </c>
      <c r="B32" s="94"/>
      <c r="C32" s="17"/>
      <c r="D32" s="17">
        <v>11777</v>
      </c>
      <c r="E32" s="17">
        <v>5400</v>
      </c>
      <c r="F32" s="17"/>
      <c r="G32" s="17">
        <v>5850</v>
      </c>
      <c r="H32" s="17"/>
      <c r="I32" s="17">
        <v>8438</v>
      </c>
      <c r="J32" s="17"/>
      <c r="K32" s="17">
        <v>10913</v>
      </c>
      <c r="L32" s="17"/>
      <c r="M32" s="17"/>
      <c r="N32" s="46">
        <f t="shared" si="0"/>
        <v>42378</v>
      </c>
    </row>
    <row r="33" spans="1:14" x14ac:dyDescent="0.2">
      <c r="A33" s="22"/>
      <c r="B33" s="96"/>
      <c r="C33" s="16"/>
      <c r="D33" s="16">
        <v>6449</v>
      </c>
      <c r="E33" s="16">
        <v>5175</v>
      </c>
      <c r="F33" s="16"/>
      <c r="G33" s="16"/>
      <c r="H33" s="16"/>
      <c r="I33" s="16"/>
      <c r="J33" s="16"/>
      <c r="K33" s="16">
        <v>5400</v>
      </c>
      <c r="L33" s="16"/>
      <c r="M33" s="16"/>
      <c r="N33" s="46">
        <f t="shared" si="0"/>
        <v>17024</v>
      </c>
    </row>
    <row r="34" spans="1:14" ht="13.5" thickBot="1" x14ac:dyDescent="0.25">
      <c r="A34" s="20"/>
      <c r="B34" s="97"/>
      <c r="C34" s="18"/>
      <c r="D34" s="18">
        <v>13761</v>
      </c>
      <c r="E34" s="18">
        <v>8888</v>
      </c>
      <c r="F34" s="18"/>
      <c r="G34" s="18"/>
      <c r="H34" s="18"/>
      <c r="I34" s="18"/>
      <c r="J34" s="18"/>
      <c r="K34" s="18"/>
      <c r="L34" s="18"/>
      <c r="M34" s="18"/>
      <c r="N34" s="45">
        <f t="shared" si="0"/>
        <v>22649</v>
      </c>
    </row>
    <row r="35" spans="1:14" ht="13.5" thickTop="1" x14ac:dyDescent="0.2">
      <c r="A35" s="148" t="s">
        <v>16</v>
      </c>
      <c r="B35" s="94">
        <v>8483</v>
      </c>
      <c r="C35" s="17"/>
      <c r="D35" s="17"/>
      <c r="E35" s="17"/>
      <c r="F35" s="17">
        <v>3164</v>
      </c>
      <c r="G35" s="17"/>
      <c r="H35" s="17">
        <v>1967</v>
      </c>
      <c r="I35" s="17"/>
      <c r="J35" s="17"/>
      <c r="K35" s="17">
        <v>3803</v>
      </c>
      <c r="L35" s="17"/>
      <c r="M35" s="17">
        <v>5526</v>
      </c>
      <c r="N35" s="47">
        <f t="shared" si="0"/>
        <v>22943</v>
      </c>
    </row>
    <row r="36" spans="1:14" x14ac:dyDescent="0.2">
      <c r="A36" s="148"/>
      <c r="B36" s="94">
        <v>6215</v>
      </c>
      <c r="C36" s="17"/>
      <c r="D36" s="17"/>
      <c r="E36" s="17"/>
      <c r="F36" s="17">
        <v>3879</v>
      </c>
      <c r="G36" s="17"/>
      <c r="H36" s="17">
        <v>5508</v>
      </c>
      <c r="I36" s="17"/>
      <c r="J36" s="17"/>
      <c r="K36" s="17"/>
      <c r="L36" s="17"/>
      <c r="M36" s="17"/>
      <c r="N36" s="45">
        <f>SUM(B36:M36)</f>
        <v>15602</v>
      </c>
    </row>
    <row r="37" spans="1:14" x14ac:dyDescent="0.2">
      <c r="A37" s="148"/>
      <c r="B37" s="94">
        <v>2430</v>
      </c>
      <c r="C37" s="17"/>
      <c r="D37" s="17"/>
      <c r="E37" s="17"/>
      <c r="F37" s="17">
        <v>5396</v>
      </c>
      <c r="G37" s="17"/>
      <c r="H37" s="17"/>
      <c r="I37" s="17"/>
      <c r="J37" s="17"/>
      <c r="K37" s="17"/>
      <c r="L37" s="17"/>
      <c r="M37" s="17"/>
      <c r="N37" s="45">
        <f>SUM(B37:M37)</f>
        <v>7826</v>
      </c>
    </row>
    <row r="38" spans="1:14" ht="13.5" thickBot="1" x14ac:dyDescent="0.25">
      <c r="A38" s="20"/>
      <c r="B38" s="97"/>
      <c r="C38" s="18"/>
      <c r="D38" s="18"/>
      <c r="E38" s="18"/>
      <c r="F38" s="18">
        <v>7488</v>
      </c>
      <c r="G38" s="18"/>
      <c r="H38" s="18"/>
      <c r="I38" s="18"/>
      <c r="J38" s="18"/>
      <c r="K38" s="18"/>
      <c r="L38" s="18"/>
      <c r="M38" s="18"/>
      <c r="N38" s="48">
        <f t="shared" si="0"/>
        <v>7488</v>
      </c>
    </row>
    <row r="39" spans="1:14" ht="13.5" thickTop="1" x14ac:dyDescent="0.2">
      <c r="A39" s="148" t="s">
        <v>12</v>
      </c>
      <c r="B39" s="94">
        <v>6750</v>
      </c>
      <c r="C39" s="17"/>
      <c r="D39" s="17">
        <v>8325</v>
      </c>
      <c r="E39" s="17">
        <v>6300</v>
      </c>
      <c r="F39" s="17"/>
      <c r="G39" s="17"/>
      <c r="H39" s="17">
        <v>2250</v>
      </c>
      <c r="I39" s="17">
        <v>5850</v>
      </c>
      <c r="J39" s="17"/>
      <c r="K39" s="17">
        <v>5288</v>
      </c>
      <c r="L39" s="17"/>
      <c r="M39" s="17"/>
      <c r="N39" s="45">
        <f t="shared" si="0"/>
        <v>34763</v>
      </c>
    </row>
    <row r="40" spans="1:14" x14ac:dyDescent="0.2">
      <c r="A40" s="22"/>
      <c r="B40" s="95"/>
      <c r="C40" s="16"/>
      <c r="D40" s="16">
        <v>6075</v>
      </c>
      <c r="E40" s="16"/>
      <c r="F40" s="16"/>
      <c r="G40" s="16"/>
      <c r="H40" s="16"/>
      <c r="I40" s="16">
        <v>4500</v>
      </c>
      <c r="J40" s="16"/>
      <c r="K40" s="16"/>
      <c r="L40" s="16"/>
      <c r="M40" s="16"/>
      <c r="N40" s="46">
        <f t="shared" si="0"/>
        <v>10575</v>
      </c>
    </row>
    <row r="41" spans="1:14" ht="13.5" thickBot="1" x14ac:dyDescent="0.25">
      <c r="A41" s="23"/>
      <c r="B41" s="97"/>
      <c r="C41" s="18"/>
      <c r="D41" s="18">
        <v>4725</v>
      </c>
      <c r="E41" s="18"/>
      <c r="F41" s="18"/>
      <c r="G41" s="18"/>
      <c r="H41" s="18"/>
      <c r="I41" s="18"/>
      <c r="J41" s="18"/>
      <c r="K41" s="18"/>
      <c r="L41" s="18"/>
      <c r="M41" s="18"/>
      <c r="N41" s="151">
        <f t="shared" si="0"/>
        <v>4725</v>
      </c>
    </row>
    <row r="42" spans="1:14" ht="13.5" thickTop="1" x14ac:dyDescent="0.2">
      <c r="A42" s="148" t="s">
        <v>17</v>
      </c>
      <c r="B42" s="94">
        <v>4874</v>
      </c>
      <c r="C42" s="17"/>
      <c r="D42" s="17"/>
      <c r="E42" s="17"/>
      <c r="F42" s="17"/>
      <c r="G42" s="17"/>
      <c r="H42" s="17"/>
      <c r="I42" s="17"/>
      <c r="J42" s="17"/>
      <c r="K42" s="17">
        <v>4851</v>
      </c>
      <c r="L42" s="17"/>
      <c r="M42" s="17"/>
      <c r="N42" s="45">
        <f t="shared" si="0"/>
        <v>9725</v>
      </c>
    </row>
    <row r="43" spans="1:14" x14ac:dyDescent="0.2">
      <c r="A43" s="22"/>
      <c r="B43" s="95">
        <v>1080</v>
      </c>
      <c r="C43" s="16"/>
      <c r="D43" s="16"/>
      <c r="E43" s="16"/>
      <c r="F43" s="16"/>
      <c r="G43" s="16"/>
      <c r="H43" s="16"/>
      <c r="I43" s="16"/>
      <c r="J43" s="16"/>
      <c r="K43" s="16">
        <v>5621</v>
      </c>
      <c r="L43" s="16"/>
      <c r="M43" s="16"/>
      <c r="N43" s="46">
        <f t="shared" si="0"/>
        <v>6701</v>
      </c>
    </row>
    <row r="44" spans="1:14" x14ac:dyDescent="0.2">
      <c r="A44" s="22"/>
      <c r="B44" s="90">
        <v>4496</v>
      </c>
      <c r="C44" s="16"/>
      <c r="D44" s="16"/>
      <c r="E44" s="16"/>
      <c r="F44" s="16"/>
      <c r="G44" s="16"/>
      <c r="H44" s="16"/>
      <c r="I44" s="16"/>
      <c r="J44" s="16"/>
      <c r="K44" s="16">
        <v>522</v>
      </c>
      <c r="L44" s="16"/>
      <c r="M44" s="16"/>
      <c r="N44" s="46">
        <f t="shared" si="0"/>
        <v>5018</v>
      </c>
    </row>
    <row r="45" spans="1:14" x14ac:dyDescent="0.2">
      <c r="A45" s="156"/>
      <c r="B45" s="91">
        <v>450</v>
      </c>
      <c r="C45" s="19"/>
      <c r="D45" s="19"/>
      <c r="E45" s="19"/>
      <c r="F45" s="19"/>
      <c r="G45" s="19"/>
      <c r="H45" s="19"/>
      <c r="I45" s="19"/>
      <c r="J45" s="19"/>
      <c r="K45" s="19">
        <v>1611</v>
      </c>
      <c r="L45" s="19"/>
      <c r="M45" s="19"/>
      <c r="N45" s="157">
        <f t="shared" si="0"/>
        <v>2061</v>
      </c>
    </row>
    <row r="46" spans="1:14" ht="13.5" thickBot="1" x14ac:dyDescent="0.25">
      <c r="A46" s="20"/>
      <c r="B46" s="92">
        <v>8348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48">
        <f t="shared" si="0"/>
        <v>8348</v>
      </c>
    </row>
    <row r="47" spans="1:14" ht="13.5" thickTop="1" x14ac:dyDescent="0.2">
      <c r="A47" s="148" t="s">
        <v>19</v>
      </c>
      <c r="B47" s="90"/>
      <c r="C47" s="57"/>
      <c r="D47" s="17">
        <v>4874</v>
      </c>
      <c r="E47" s="17"/>
      <c r="F47" s="17"/>
      <c r="G47" s="17"/>
      <c r="H47" s="17"/>
      <c r="I47" s="17"/>
      <c r="J47" s="17"/>
      <c r="K47" s="17"/>
      <c r="L47" s="17">
        <v>3902</v>
      </c>
      <c r="M47" s="60"/>
      <c r="N47" s="45">
        <f t="shared" si="0"/>
        <v>8776</v>
      </c>
    </row>
    <row r="48" spans="1:14" x14ac:dyDescent="0.2">
      <c r="A48" s="148"/>
      <c r="B48" s="90"/>
      <c r="C48" s="57"/>
      <c r="D48" s="17">
        <v>4239</v>
      </c>
      <c r="E48" s="17"/>
      <c r="F48" s="17"/>
      <c r="G48" s="17"/>
      <c r="H48" s="17"/>
      <c r="I48" s="17"/>
      <c r="J48" s="17"/>
      <c r="K48" s="17"/>
      <c r="L48" s="17">
        <v>6489</v>
      </c>
      <c r="M48" s="60"/>
      <c r="N48" s="45">
        <f t="shared" ref="N48:N54" si="1">SUM(B48:M48)</f>
        <v>10728</v>
      </c>
    </row>
    <row r="49" spans="1:14" x14ac:dyDescent="0.2">
      <c r="A49" s="148"/>
      <c r="B49" s="90"/>
      <c r="C49" s="57"/>
      <c r="D49" s="17">
        <v>4950</v>
      </c>
      <c r="E49" s="17"/>
      <c r="F49" s="17"/>
      <c r="G49" s="17"/>
      <c r="H49" s="17"/>
      <c r="I49" s="17"/>
      <c r="J49" s="17"/>
      <c r="K49" s="17"/>
      <c r="L49" s="17">
        <v>3600</v>
      </c>
      <c r="M49" s="60"/>
      <c r="N49" s="45">
        <f t="shared" si="1"/>
        <v>8550</v>
      </c>
    </row>
    <row r="50" spans="1:14" x14ac:dyDescent="0.2">
      <c r="A50" s="148"/>
      <c r="B50" s="90"/>
      <c r="C50" s="57"/>
      <c r="D50" s="17">
        <v>2138</v>
      </c>
      <c r="E50" s="17"/>
      <c r="F50" s="17"/>
      <c r="G50" s="17"/>
      <c r="H50" s="17"/>
      <c r="I50" s="17"/>
      <c r="J50" s="17"/>
      <c r="K50" s="17"/>
      <c r="L50" s="17">
        <v>5999</v>
      </c>
      <c r="M50" s="60"/>
      <c r="N50" s="45">
        <f t="shared" si="1"/>
        <v>8137</v>
      </c>
    </row>
    <row r="51" spans="1:14" x14ac:dyDescent="0.2">
      <c r="A51" s="148"/>
      <c r="B51" s="90"/>
      <c r="C51" s="57"/>
      <c r="D51" s="17">
        <v>5549</v>
      </c>
      <c r="E51" s="17"/>
      <c r="F51" s="17"/>
      <c r="G51" s="17"/>
      <c r="H51" s="17"/>
      <c r="I51" s="17"/>
      <c r="J51" s="17"/>
      <c r="K51" s="17"/>
      <c r="L51" s="17">
        <v>3452</v>
      </c>
      <c r="M51" s="60"/>
      <c r="N51" s="45">
        <f t="shared" si="1"/>
        <v>9001</v>
      </c>
    </row>
    <row r="52" spans="1:14" x14ac:dyDescent="0.2">
      <c r="A52" s="148"/>
      <c r="B52" s="90"/>
      <c r="C52" s="57"/>
      <c r="D52" s="17">
        <v>7875</v>
      </c>
      <c r="E52" s="17"/>
      <c r="F52" s="17"/>
      <c r="G52" s="17"/>
      <c r="H52" s="17"/>
      <c r="I52" s="17"/>
      <c r="J52" s="17"/>
      <c r="K52" s="17"/>
      <c r="L52" s="17">
        <v>5301</v>
      </c>
      <c r="M52" s="60"/>
      <c r="N52" s="45">
        <f t="shared" si="1"/>
        <v>13176</v>
      </c>
    </row>
    <row r="53" spans="1:14" x14ac:dyDescent="0.2">
      <c r="A53" s="148"/>
      <c r="B53" s="90"/>
      <c r="C53" s="57"/>
      <c r="D53" s="17">
        <v>1238</v>
      </c>
      <c r="E53" s="17"/>
      <c r="F53" s="17"/>
      <c r="G53" s="17"/>
      <c r="H53" s="17"/>
      <c r="I53" s="17"/>
      <c r="J53" s="17"/>
      <c r="K53" s="17"/>
      <c r="L53" s="17"/>
      <c r="M53" s="60"/>
      <c r="N53" s="45">
        <f t="shared" si="1"/>
        <v>1238</v>
      </c>
    </row>
    <row r="54" spans="1:14" x14ac:dyDescent="0.2">
      <c r="A54" s="148"/>
      <c r="B54" s="90"/>
      <c r="C54" s="57"/>
      <c r="D54" s="17">
        <v>4500</v>
      </c>
      <c r="E54" s="17"/>
      <c r="F54" s="17"/>
      <c r="G54" s="17"/>
      <c r="H54" s="17"/>
      <c r="I54" s="17"/>
      <c r="J54" s="17"/>
      <c r="K54" s="17"/>
      <c r="L54" s="17"/>
      <c r="M54" s="60"/>
      <c r="N54" s="45">
        <f t="shared" si="1"/>
        <v>4500</v>
      </c>
    </row>
    <row r="55" spans="1:14" x14ac:dyDescent="0.2">
      <c r="A55" s="22"/>
      <c r="B55" s="91"/>
      <c r="C55" s="57"/>
      <c r="D55" s="17">
        <v>7502</v>
      </c>
      <c r="E55" s="17"/>
      <c r="F55" s="17"/>
      <c r="G55" s="17"/>
      <c r="H55" s="17"/>
      <c r="I55" s="17"/>
      <c r="J55" s="17"/>
      <c r="K55" s="17"/>
      <c r="L55" s="17"/>
      <c r="M55" s="60"/>
      <c r="N55" s="46">
        <f t="shared" si="0"/>
        <v>7502</v>
      </c>
    </row>
    <row r="56" spans="1:14" ht="13.5" thickBot="1" x14ac:dyDescent="0.25">
      <c r="A56" s="20"/>
      <c r="B56" s="92"/>
      <c r="C56" s="58"/>
      <c r="D56" s="18">
        <v>3713</v>
      </c>
      <c r="E56" s="18"/>
      <c r="F56" s="18"/>
      <c r="G56" s="18"/>
      <c r="H56" s="18"/>
      <c r="I56" s="18"/>
      <c r="J56" s="18"/>
      <c r="K56" s="18"/>
      <c r="L56" s="18"/>
      <c r="M56" s="18"/>
      <c r="N56" s="48">
        <f t="shared" si="0"/>
        <v>3713</v>
      </c>
    </row>
    <row r="57" spans="1:14" ht="12.75" customHeight="1" thickTop="1" x14ac:dyDescent="0.2">
      <c r="A57" s="148" t="s">
        <v>5</v>
      </c>
      <c r="B57" s="90"/>
      <c r="C57" s="17">
        <v>900</v>
      </c>
      <c r="D57" s="17">
        <v>7875</v>
      </c>
      <c r="E57" s="17"/>
      <c r="F57" s="17">
        <v>4500</v>
      </c>
      <c r="G57" s="17"/>
      <c r="H57" s="17"/>
      <c r="I57" s="17">
        <v>18000</v>
      </c>
      <c r="J57" s="17"/>
      <c r="K57" s="17"/>
      <c r="L57" s="17"/>
      <c r="M57" s="17"/>
      <c r="N57" s="45">
        <f>SUM(B57:M57)</f>
        <v>31275</v>
      </c>
    </row>
    <row r="58" spans="1:14" x14ac:dyDescent="0.2">
      <c r="A58" s="22"/>
      <c r="B58" s="91"/>
      <c r="C58" s="17">
        <v>6300</v>
      </c>
      <c r="D58" s="16"/>
      <c r="E58" s="16"/>
      <c r="F58" s="16">
        <v>3150</v>
      </c>
      <c r="G58" s="16"/>
      <c r="H58" s="16"/>
      <c r="I58" s="16">
        <v>11700</v>
      </c>
      <c r="J58" s="16"/>
      <c r="K58" s="16"/>
      <c r="L58" s="16"/>
      <c r="M58" s="16"/>
      <c r="N58" s="46">
        <f>SUM(B58:M58)</f>
        <v>21150</v>
      </c>
    </row>
    <row r="59" spans="1:14" ht="13.5" thickBot="1" x14ac:dyDescent="0.25">
      <c r="A59" s="20"/>
      <c r="B59" s="92"/>
      <c r="C59" s="18">
        <v>3150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48">
        <f>SUM(B59:M59)</f>
        <v>3150</v>
      </c>
    </row>
    <row r="60" spans="1:14" ht="13.5" thickTop="1" x14ac:dyDescent="0.2">
      <c r="A60" s="148" t="s">
        <v>18</v>
      </c>
      <c r="B60" s="90">
        <v>6489</v>
      </c>
      <c r="C60" s="17"/>
      <c r="D60" s="17">
        <v>12263</v>
      </c>
      <c r="E60" s="17">
        <v>7088</v>
      </c>
      <c r="F60" s="17"/>
      <c r="G60" s="17">
        <v>9563</v>
      </c>
      <c r="H60" s="17"/>
      <c r="I60" s="17">
        <v>9450</v>
      </c>
      <c r="J60" s="17"/>
      <c r="K60" s="17">
        <v>7200</v>
      </c>
      <c r="L60" s="17"/>
      <c r="M60" s="17"/>
      <c r="N60" s="45">
        <f t="shared" si="0"/>
        <v>52053</v>
      </c>
    </row>
    <row r="61" spans="1:14" x14ac:dyDescent="0.2">
      <c r="A61" s="148"/>
      <c r="B61" s="93">
        <v>10728</v>
      </c>
      <c r="C61" s="16"/>
      <c r="D61" s="16"/>
      <c r="E61" s="16">
        <v>7988</v>
      </c>
      <c r="F61" s="16"/>
      <c r="G61" s="16"/>
      <c r="H61" s="16"/>
      <c r="I61" s="16"/>
      <c r="J61" s="16"/>
      <c r="K61" s="16">
        <v>1575</v>
      </c>
      <c r="L61" s="16"/>
      <c r="M61" s="59"/>
      <c r="N61" s="46">
        <f t="shared" si="0"/>
        <v>20291</v>
      </c>
    </row>
    <row r="62" spans="1:14" ht="13.5" thickBot="1" x14ac:dyDescent="0.25">
      <c r="A62" s="148"/>
      <c r="B62" s="93"/>
      <c r="C62" s="17"/>
      <c r="D62" s="17"/>
      <c r="E62" s="17">
        <v>12150</v>
      </c>
      <c r="F62" s="17"/>
      <c r="G62" s="17"/>
      <c r="H62" s="17"/>
      <c r="I62" s="17"/>
      <c r="J62" s="17"/>
      <c r="K62" s="17">
        <v>18900</v>
      </c>
      <c r="L62" s="17"/>
      <c r="M62" s="17"/>
      <c r="N62" s="48">
        <f t="shared" si="0"/>
        <v>31050</v>
      </c>
    </row>
    <row r="63" spans="1:14" ht="14.25" thickTop="1" thickBot="1" x14ac:dyDescent="0.25">
      <c r="A63" s="71" t="s">
        <v>1</v>
      </c>
      <c r="B63" s="73">
        <f>SUM(B5:B62)</f>
        <v>151790</v>
      </c>
      <c r="C63" s="73">
        <f>SUM(C5:C62)</f>
        <v>48744</v>
      </c>
      <c r="D63" s="73">
        <f>SUM(D5:D62)</f>
        <v>175470</v>
      </c>
      <c r="E63" s="73">
        <f t="shared" ref="E63:M63" si="2">SUM(E5:E62)</f>
        <v>110594</v>
      </c>
      <c r="F63" s="73">
        <f t="shared" si="2"/>
        <v>41978</v>
      </c>
      <c r="G63" s="73">
        <f>SUM(G5:G62)</f>
        <v>15413</v>
      </c>
      <c r="H63" s="73">
        <f t="shared" si="2"/>
        <v>40137</v>
      </c>
      <c r="I63" s="73">
        <f t="shared" si="2"/>
        <v>128216</v>
      </c>
      <c r="J63" s="73">
        <f t="shared" si="2"/>
        <v>0</v>
      </c>
      <c r="K63" s="73">
        <f t="shared" si="2"/>
        <v>90772</v>
      </c>
      <c r="L63" s="73">
        <f t="shared" si="2"/>
        <v>46658</v>
      </c>
      <c r="M63" s="73">
        <f t="shared" si="2"/>
        <v>49566</v>
      </c>
      <c r="N63" s="131">
        <f>SUM(B63:M63)</f>
        <v>899338</v>
      </c>
    </row>
    <row r="64" spans="1:14" ht="13.5" thickBot="1" x14ac:dyDescent="0.25">
      <c r="B64" s="34"/>
      <c r="C64" s="27"/>
      <c r="D64" s="27"/>
      <c r="E64" s="27"/>
      <c r="F64" s="27"/>
      <c r="G64" s="30"/>
      <c r="H64" s="27"/>
      <c r="I64" s="27"/>
      <c r="J64" s="27"/>
      <c r="K64" s="27"/>
      <c r="L64" s="27"/>
      <c r="M64" s="27"/>
      <c r="N64" s="31"/>
    </row>
    <row r="65" spans="1:14" x14ac:dyDescent="0.2">
      <c r="A65" s="66" t="s">
        <v>7</v>
      </c>
      <c r="B65" s="67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158"/>
    </row>
    <row r="66" spans="1:14" ht="13.5" thickBot="1" x14ac:dyDescent="0.25">
      <c r="A66" s="69" t="s">
        <v>8</v>
      </c>
      <c r="B66" s="70" t="s">
        <v>20</v>
      </c>
      <c r="C66" s="65" t="s">
        <v>21</v>
      </c>
      <c r="D66" s="65" t="s">
        <v>22</v>
      </c>
      <c r="E66" s="65" t="s">
        <v>23</v>
      </c>
      <c r="F66" s="65" t="s">
        <v>24</v>
      </c>
      <c r="G66" s="65" t="s">
        <v>31</v>
      </c>
      <c r="H66" s="65" t="s">
        <v>25</v>
      </c>
      <c r="I66" s="65" t="s">
        <v>26</v>
      </c>
      <c r="J66" s="65" t="s">
        <v>27</v>
      </c>
      <c r="K66" s="65" t="s">
        <v>28</v>
      </c>
      <c r="L66" s="65" t="s">
        <v>29</v>
      </c>
      <c r="M66" s="65" t="s">
        <v>30</v>
      </c>
      <c r="N66" s="159" t="s">
        <v>32</v>
      </c>
    </row>
    <row r="67" spans="1:14" ht="13.5" thickTop="1" x14ac:dyDescent="0.2">
      <c r="A67" s="160" t="s">
        <v>37</v>
      </c>
      <c r="B67" s="15"/>
      <c r="C67" s="15"/>
      <c r="D67" s="15"/>
      <c r="E67" s="15"/>
      <c r="F67" s="15"/>
      <c r="G67" s="15"/>
      <c r="H67" s="15"/>
      <c r="I67" s="15">
        <v>2082</v>
      </c>
      <c r="J67" s="15"/>
      <c r="K67" s="15">
        <v>2278</v>
      </c>
      <c r="L67" s="15"/>
      <c r="M67" s="15"/>
      <c r="N67" s="161">
        <f t="shared" ref="N67:N75" si="3">SUM(B67:M67)</f>
        <v>4360</v>
      </c>
    </row>
    <row r="68" spans="1:14" ht="13.5" thickBot="1" x14ac:dyDescent="0.25">
      <c r="A68" s="162" t="s">
        <v>15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63">
        <f t="shared" si="3"/>
        <v>0</v>
      </c>
    </row>
    <row r="69" spans="1:14" ht="13.5" thickTop="1" x14ac:dyDescent="0.2">
      <c r="A69" s="188" t="s">
        <v>38</v>
      </c>
      <c r="B69" s="10"/>
      <c r="C69" s="10"/>
      <c r="D69" s="10"/>
      <c r="E69" s="10"/>
      <c r="F69" s="10"/>
      <c r="G69" s="10"/>
      <c r="H69" s="10"/>
      <c r="I69" s="10"/>
      <c r="J69" s="15">
        <v>5533</v>
      </c>
      <c r="K69" s="10"/>
      <c r="L69" s="10"/>
      <c r="M69" s="189"/>
      <c r="N69" s="187">
        <f t="shared" si="3"/>
        <v>5533</v>
      </c>
    </row>
    <row r="70" spans="1:14" x14ac:dyDescent="0.2">
      <c r="A70" s="183" t="s">
        <v>39</v>
      </c>
      <c r="B70" s="7"/>
      <c r="C70" s="7"/>
      <c r="D70" s="7"/>
      <c r="E70" s="7"/>
      <c r="F70" s="7"/>
      <c r="G70" s="7"/>
      <c r="H70" s="7"/>
      <c r="I70" s="7"/>
      <c r="J70" s="1">
        <v>3482</v>
      </c>
      <c r="K70" s="7"/>
      <c r="L70" s="7"/>
      <c r="M70" s="184"/>
      <c r="N70" s="186">
        <f>SUM(B70:M70)</f>
        <v>3482</v>
      </c>
    </row>
    <row r="71" spans="1:14" x14ac:dyDescent="0.2">
      <c r="A71" s="183"/>
      <c r="B71" s="7"/>
      <c r="C71" s="7"/>
      <c r="D71" s="7"/>
      <c r="E71" s="7"/>
      <c r="F71" s="7"/>
      <c r="G71" s="7"/>
      <c r="H71" s="7"/>
      <c r="I71" s="7"/>
      <c r="J71" s="1">
        <v>3219</v>
      </c>
      <c r="K71" s="7"/>
      <c r="L71" s="7"/>
      <c r="M71" s="184"/>
      <c r="N71" s="186">
        <f>SUM(B71:M71)</f>
        <v>3219</v>
      </c>
    </row>
    <row r="72" spans="1:14" x14ac:dyDescent="0.2">
      <c r="A72" s="183"/>
      <c r="B72" s="7"/>
      <c r="C72" s="7"/>
      <c r="D72" s="7"/>
      <c r="E72" s="7"/>
      <c r="F72" s="7"/>
      <c r="G72" s="7"/>
      <c r="H72" s="7"/>
      <c r="I72" s="7"/>
      <c r="J72" s="1">
        <v>3915</v>
      </c>
      <c r="K72" s="7"/>
      <c r="L72" s="7"/>
      <c r="M72" s="184"/>
      <c r="N72" s="186">
        <f>SUM(B72:M72)</f>
        <v>3915</v>
      </c>
    </row>
    <row r="73" spans="1:14" ht="13.5" thickBot="1" x14ac:dyDescent="0.25">
      <c r="A73" s="182"/>
      <c r="B73" s="5"/>
      <c r="C73" s="5"/>
      <c r="D73" s="5"/>
      <c r="E73" s="5"/>
      <c r="F73" s="5"/>
      <c r="G73" s="5"/>
      <c r="H73" s="5"/>
      <c r="I73" s="5"/>
      <c r="J73" s="13">
        <v>606</v>
      </c>
      <c r="K73" s="5"/>
      <c r="L73" s="5"/>
      <c r="M73" s="5"/>
      <c r="N73" s="185">
        <f t="shared" si="3"/>
        <v>606</v>
      </c>
    </row>
    <row r="74" spans="1:14" ht="13.5" thickTop="1" x14ac:dyDescent="0.2">
      <c r="A74" s="21" t="s">
        <v>9</v>
      </c>
      <c r="B74" s="51">
        <v>8909</v>
      </c>
      <c r="C74" s="52"/>
      <c r="D74" s="52">
        <v>6389</v>
      </c>
      <c r="E74" s="52">
        <v>9355</v>
      </c>
      <c r="F74" s="52"/>
      <c r="G74" s="52">
        <v>6104</v>
      </c>
      <c r="H74" s="52">
        <v>12567</v>
      </c>
      <c r="I74" s="52">
        <v>11130</v>
      </c>
      <c r="J74" s="52"/>
      <c r="K74" s="52">
        <v>8901</v>
      </c>
      <c r="L74" s="52"/>
      <c r="M74" s="75"/>
      <c r="N74" s="164">
        <f t="shared" si="3"/>
        <v>63355</v>
      </c>
    </row>
    <row r="75" spans="1:14" ht="13.5" thickBot="1" x14ac:dyDescent="0.25">
      <c r="A75" s="20" t="s">
        <v>3</v>
      </c>
      <c r="B75" s="53">
        <v>8080</v>
      </c>
      <c r="C75" s="54"/>
      <c r="D75" s="54">
        <v>6845</v>
      </c>
      <c r="E75" s="54"/>
      <c r="F75" s="54"/>
      <c r="G75" s="54"/>
      <c r="H75" s="54"/>
      <c r="I75" s="54"/>
      <c r="J75" s="54"/>
      <c r="K75" s="54"/>
      <c r="L75" s="54"/>
      <c r="M75" s="76"/>
      <c r="N75" s="48">
        <f t="shared" si="3"/>
        <v>14925</v>
      </c>
    </row>
    <row r="76" spans="1:14" ht="13.5" thickTop="1" x14ac:dyDescent="0.2">
      <c r="A76" s="21" t="s">
        <v>42</v>
      </c>
      <c r="B76" s="51">
        <v>477</v>
      </c>
      <c r="C76" s="52"/>
      <c r="D76" s="52"/>
      <c r="E76" s="52"/>
      <c r="F76" s="52"/>
      <c r="G76" s="52"/>
      <c r="H76" s="52">
        <v>2490</v>
      </c>
      <c r="I76" s="52"/>
      <c r="J76" s="52">
        <v>3777</v>
      </c>
      <c r="K76" s="52"/>
      <c r="L76" s="52"/>
      <c r="M76" s="75"/>
      <c r="N76" s="165">
        <f t="shared" ref="N76:N85" si="4">SUM(B76:M76)</f>
        <v>6744</v>
      </c>
    </row>
    <row r="77" spans="1:14" x14ac:dyDescent="0.2">
      <c r="A77" s="130" t="s">
        <v>14</v>
      </c>
      <c r="B77" s="51">
        <v>715</v>
      </c>
      <c r="C77" s="52"/>
      <c r="D77" s="52"/>
      <c r="E77" s="52"/>
      <c r="F77" s="52"/>
      <c r="G77" s="52"/>
      <c r="H77" s="52">
        <v>2614</v>
      </c>
      <c r="I77" s="52"/>
      <c r="J77" s="52"/>
      <c r="K77" s="52"/>
      <c r="L77" s="52"/>
      <c r="M77" s="75"/>
      <c r="N77" s="164">
        <f>SUM(B77:M77)</f>
        <v>3329</v>
      </c>
    </row>
    <row r="78" spans="1:14" x14ac:dyDescent="0.2">
      <c r="A78" s="21"/>
      <c r="B78" s="51">
        <v>771</v>
      </c>
      <c r="C78" s="52"/>
      <c r="D78" s="52"/>
      <c r="E78" s="52"/>
      <c r="F78" s="52"/>
      <c r="G78" s="52"/>
      <c r="H78" s="52">
        <v>2050</v>
      </c>
      <c r="I78" s="52"/>
      <c r="J78" s="52"/>
      <c r="K78" s="52"/>
      <c r="L78" s="52"/>
      <c r="M78" s="75"/>
      <c r="N78" s="164">
        <f>SUM(B78:M78)</f>
        <v>2821</v>
      </c>
    </row>
    <row r="79" spans="1:14" x14ac:dyDescent="0.2">
      <c r="A79" s="22"/>
      <c r="B79" s="51">
        <v>2810</v>
      </c>
      <c r="C79" s="52"/>
      <c r="D79" s="52"/>
      <c r="E79" s="52"/>
      <c r="F79" s="52"/>
      <c r="G79" s="52"/>
      <c r="H79" s="52">
        <v>2894</v>
      </c>
      <c r="I79" s="52"/>
      <c r="J79" s="52"/>
      <c r="K79" s="52"/>
      <c r="L79" s="52"/>
      <c r="M79" s="74"/>
      <c r="N79" s="166">
        <f t="shared" si="4"/>
        <v>5704</v>
      </c>
    </row>
    <row r="80" spans="1:14" ht="13.5" thickBot="1" x14ac:dyDescent="0.25">
      <c r="A80" s="20"/>
      <c r="B80" s="53">
        <v>2908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76"/>
      <c r="N80" s="167">
        <f t="shared" si="4"/>
        <v>2908</v>
      </c>
    </row>
    <row r="81" spans="1:14" ht="13.5" thickTop="1" x14ac:dyDescent="0.2">
      <c r="A81" s="21" t="s">
        <v>38</v>
      </c>
      <c r="B81" s="51"/>
      <c r="C81" s="52"/>
      <c r="D81" s="52"/>
      <c r="E81" s="52"/>
      <c r="F81" s="52"/>
      <c r="G81" s="52"/>
      <c r="H81" s="52"/>
      <c r="I81" s="52"/>
      <c r="J81" s="52">
        <v>3286</v>
      </c>
      <c r="K81" s="52"/>
      <c r="L81" s="52"/>
      <c r="M81" s="52"/>
      <c r="N81" s="165">
        <f t="shared" si="4"/>
        <v>3286</v>
      </c>
    </row>
    <row r="82" spans="1:14" x14ac:dyDescent="0.2">
      <c r="A82" s="22" t="s">
        <v>17</v>
      </c>
      <c r="B82" s="51"/>
      <c r="C82" s="52"/>
      <c r="D82" s="52"/>
      <c r="E82" s="52"/>
      <c r="F82" s="52"/>
      <c r="G82" s="52"/>
      <c r="H82" s="52"/>
      <c r="I82" s="52"/>
      <c r="J82" s="52">
        <v>282</v>
      </c>
      <c r="K82" s="52"/>
      <c r="L82" s="52"/>
      <c r="M82" s="74"/>
      <c r="N82" s="166">
        <f t="shared" si="4"/>
        <v>282</v>
      </c>
    </row>
    <row r="83" spans="1:14" x14ac:dyDescent="0.2">
      <c r="A83" s="8"/>
      <c r="B83" s="55"/>
      <c r="C83" s="135"/>
      <c r="D83" s="135"/>
      <c r="E83" s="135"/>
      <c r="F83" s="135"/>
      <c r="G83" s="135"/>
      <c r="H83" s="135"/>
      <c r="I83" s="135"/>
      <c r="J83" s="135">
        <v>2389</v>
      </c>
      <c r="K83" s="135"/>
      <c r="L83" s="135"/>
      <c r="M83" s="179"/>
      <c r="N83" s="180">
        <f>SUM(B83:M83)</f>
        <v>2389</v>
      </c>
    </row>
    <row r="84" spans="1:14" x14ac:dyDescent="0.2">
      <c r="A84" s="153"/>
      <c r="B84" s="56"/>
      <c r="C84" s="178"/>
      <c r="D84" s="178"/>
      <c r="E84" s="178"/>
      <c r="F84" s="178"/>
      <c r="G84" s="178"/>
      <c r="H84" s="178"/>
      <c r="I84" s="178"/>
      <c r="J84" s="178">
        <v>3681</v>
      </c>
      <c r="K84" s="178"/>
      <c r="L84" s="178"/>
      <c r="M84" s="179"/>
      <c r="N84" s="180">
        <f>SUM(B84:M84)</f>
        <v>3681</v>
      </c>
    </row>
    <row r="85" spans="1:14" ht="13.5" thickBot="1" x14ac:dyDescent="0.25">
      <c r="A85" s="20"/>
      <c r="B85" s="53"/>
      <c r="C85" s="54"/>
      <c r="D85" s="54"/>
      <c r="E85" s="54"/>
      <c r="F85" s="54"/>
      <c r="G85" s="54"/>
      <c r="H85" s="54"/>
      <c r="I85" s="54"/>
      <c r="J85" s="54">
        <v>3135</v>
      </c>
      <c r="K85" s="54"/>
      <c r="L85" s="54"/>
      <c r="M85" s="76"/>
      <c r="N85" s="168">
        <f t="shared" si="4"/>
        <v>3135</v>
      </c>
    </row>
    <row r="86" spans="1:14" ht="14.25" thickTop="1" thickBot="1" x14ac:dyDescent="0.25">
      <c r="A86" s="71" t="s">
        <v>1</v>
      </c>
      <c r="B86" s="72">
        <f t="shared" ref="B86:N86" si="5">SUM(B67:B85)</f>
        <v>24670</v>
      </c>
      <c r="C86" s="73">
        <f t="shared" si="5"/>
        <v>0</v>
      </c>
      <c r="D86" s="73">
        <f t="shared" si="5"/>
        <v>13234</v>
      </c>
      <c r="E86" s="73">
        <f t="shared" si="5"/>
        <v>9355</v>
      </c>
      <c r="F86" s="73">
        <f t="shared" si="5"/>
        <v>0</v>
      </c>
      <c r="G86" s="73">
        <f t="shared" si="5"/>
        <v>6104</v>
      </c>
      <c r="H86" s="73">
        <f t="shared" si="5"/>
        <v>22615</v>
      </c>
      <c r="I86" s="73">
        <f t="shared" si="5"/>
        <v>13212</v>
      </c>
      <c r="J86" s="73">
        <f t="shared" si="5"/>
        <v>33305</v>
      </c>
      <c r="K86" s="73">
        <f t="shared" si="5"/>
        <v>11179</v>
      </c>
      <c r="L86" s="73">
        <f t="shared" si="5"/>
        <v>0</v>
      </c>
      <c r="M86" s="77">
        <f t="shared" si="5"/>
        <v>0</v>
      </c>
      <c r="N86" s="169">
        <f t="shared" si="5"/>
        <v>133674</v>
      </c>
    </row>
    <row r="87" spans="1:14" ht="13.5" thickBot="1" x14ac:dyDescent="0.25">
      <c r="B87" s="34"/>
      <c r="C87" s="27"/>
      <c r="D87" s="27"/>
      <c r="E87" s="27"/>
      <c r="F87" s="27"/>
      <c r="G87" s="30"/>
      <c r="H87" s="27"/>
      <c r="I87" s="27"/>
      <c r="J87" s="27"/>
      <c r="K87" s="27"/>
      <c r="L87" s="27"/>
      <c r="M87" s="27"/>
      <c r="N87" s="32"/>
    </row>
    <row r="88" spans="1:14" x14ac:dyDescent="0.2">
      <c r="A88" s="89" t="s">
        <v>34</v>
      </c>
      <c r="B88" s="78" t="s">
        <v>20</v>
      </c>
      <c r="C88" s="79" t="s">
        <v>21</v>
      </c>
      <c r="D88" s="79" t="s">
        <v>22</v>
      </c>
      <c r="E88" s="79" t="s">
        <v>23</v>
      </c>
      <c r="F88" s="79" t="s">
        <v>24</v>
      </c>
      <c r="G88" s="79" t="s">
        <v>31</v>
      </c>
      <c r="H88" s="79" t="s">
        <v>25</v>
      </c>
      <c r="I88" s="79" t="s">
        <v>26</v>
      </c>
      <c r="J88" s="79" t="s">
        <v>27</v>
      </c>
      <c r="K88" s="79" t="s">
        <v>28</v>
      </c>
      <c r="L88" s="79" t="s">
        <v>29</v>
      </c>
      <c r="M88" s="79" t="s">
        <v>30</v>
      </c>
      <c r="N88" s="105" t="s">
        <v>32</v>
      </c>
    </row>
    <row r="89" spans="1:14" ht="13.5" thickBot="1" x14ac:dyDescent="0.25">
      <c r="A89" s="107" t="s">
        <v>4</v>
      </c>
      <c r="B89" s="111">
        <f t="shared" ref="B89:N89" si="6">SUM(B63+B86)</f>
        <v>176460</v>
      </c>
      <c r="C89" s="112">
        <f t="shared" si="6"/>
        <v>48744</v>
      </c>
      <c r="D89" s="112">
        <f t="shared" si="6"/>
        <v>188704</v>
      </c>
      <c r="E89" s="112">
        <f t="shared" si="6"/>
        <v>119949</v>
      </c>
      <c r="F89" s="112">
        <f t="shared" si="6"/>
        <v>41978</v>
      </c>
      <c r="G89" s="112">
        <f t="shared" si="6"/>
        <v>21517</v>
      </c>
      <c r="H89" s="112">
        <f t="shared" si="6"/>
        <v>62752</v>
      </c>
      <c r="I89" s="112">
        <f t="shared" si="6"/>
        <v>141428</v>
      </c>
      <c r="J89" s="112">
        <f t="shared" si="6"/>
        <v>33305</v>
      </c>
      <c r="K89" s="112">
        <f t="shared" si="6"/>
        <v>101951</v>
      </c>
      <c r="L89" s="112">
        <f t="shared" si="6"/>
        <v>46658</v>
      </c>
      <c r="M89" s="112">
        <f t="shared" si="6"/>
        <v>49566</v>
      </c>
      <c r="N89" s="113">
        <f t="shared" si="6"/>
        <v>1033012</v>
      </c>
    </row>
    <row r="90" spans="1:14" x14ac:dyDescent="0.2">
      <c r="B90" s="34"/>
      <c r="C90" s="27"/>
      <c r="D90" s="27"/>
      <c r="E90" s="27"/>
      <c r="F90" s="27"/>
      <c r="G90" s="30"/>
      <c r="H90" s="27"/>
      <c r="I90" s="27"/>
      <c r="J90" s="27"/>
      <c r="K90" s="27"/>
      <c r="L90" s="27"/>
      <c r="M90" s="27"/>
      <c r="N90" s="31"/>
    </row>
    <row r="91" spans="1:14" ht="13.5" thickBot="1" x14ac:dyDescent="0.25">
      <c r="B91" s="34"/>
      <c r="C91" s="27"/>
      <c r="D91" s="27"/>
      <c r="E91" s="27"/>
      <c r="F91" s="27"/>
      <c r="G91" s="30"/>
      <c r="H91" s="27"/>
      <c r="I91" s="27"/>
      <c r="J91" s="27"/>
      <c r="K91" s="27"/>
      <c r="L91" s="27"/>
      <c r="M91" s="27"/>
      <c r="N91" s="31"/>
    </row>
    <row r="92" spans="1:14" x14ac:dyDescent="0.2">
      <c r="A92" s="170" t="s">
        <v>7</v>
      </c>
      <c r="B92" s="171"/>
      <c r="C92" s="172"/>
      <c r="D92" s="172"/>
      <c r="E92" s="172"/>
      <c r="F92" s="172"/>
      <c r="G92" s="172"/>
      <c r="H92" s="172"/>
      <c r="I92" s="172"/>
      <c r="J92" s="172"/>
      <c r="K92" s="172"/>
      <c r="L92" s="172"/>
      <c r="M92" s="172"/>
      <c r="N92" s="173"/>
    </row>
    <row r="93" spans="1:14" ht="13.5" thickBot="1" x14ac:dyDescent="0.25">
      <c r="A93" s="174" t="s">
        <v>33</v>
      </c>
      <c r="B93" s="64" t="s">
        <v>20</v>
      </c>
      <c r="C93" s="9" t="s">
        <v>21</v>
      </c>
      <c r="D93" s="9" t="s">
        <v>22</v>
      </c>
      <c r="E93" s="9" t="s">
        <v>23</v>
      </c>
      <c r="F93" s="9" t="s">
        <v>24</v>
      </c>
      <c r="G93" s="9" t="s">
        <v>31</v>
      </c>
      <c r="H93" s="9" t="s">
        <v>25</v>
      </c>
      <c r="I93" s="9" t="s">
        <v>26</v>
      </c>
      <c r="J93" s="9" t="s">
        <v>27</v>
      </c>
      <c r="K93" s="9" t="s">
        <v>28</v>
      </c>
      <c r="L93" s="9" t="s">
        <v>29</v>
      </c>
      <c r="M93" s="9" t="s">
        <v>30</v>
      </c>
      <c r="N93" s="175" t="s">
        <v>32</v>
      </c>
    </row>
    <row r="94" spans="1:14" ht="13.5" thickTop="1" x14ac:dyDescent="0.2">
      <c r="A94" s="160" t="s">
        <v>37</v>
      </c>
      <c r="B94" s="15"/>
      <c r="C94" s="15"/>
      <c r="D94" s="15"/>
      <c r="E94" s="15"/>
      <c r="F94" s="15"/>
      <c r="G94" s="15"/>
      <c r="H94" s="15"/>
      <c r="I94" s="15">
        <v>708</v>
      </c>
      <c r="J94" s="15"/>
      <c r="K94" s="15">
        <v>775</v>
      </c>
      <c r="L94" s="15"/>
      <c r="M94" s="15"/>
      <c r="N94" s="161">
        <f t="shared" ref="N94:N102" si="7">SUM(B94:M94)</f>
        <v>1483</v>
      </c>
    </row>
    <row r="95" spans="1:14" ht="13.5" thickBot="1" x14ac:dyDescent="0.25">
      <c r="A95" s="162" t="s">
        <v>15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63">
        <f t="shared" si="7"/>
        <v>0</v>
      </c>
    </row>
    <row r="96" spans="1:14" ht="13.5" thickTop="1" x14ac:dyDescent="0.2">
      <c r="A96" s="176" t="s">
        <v>38</v>
      </c>
      <c r="B96" s="140"/>
      <c r="C96" s="140"/>
      <c r="D96" s="140"/>
      <c r="E96" s="140"/>
      <c r="F96" s="140"/>
      <c r="G96" s="140"/>
      <c r="H96" s="140"/>
      <c r="I96" s="140"/>
      <c r="J96" s="14">
        <v>1882</v>
      </c>
      <c r="K96" s="140"/>
      <c r="L96" s="140"/>
      <c r="M96" s="140"/>
      <c r="N96" s="192">
        <f t="shared" si="7"/>
        <v>1882</v>
      </c>
    </row>
    <row r="97" spans="1:14" x14ac:dyDescent="0.2">
      <c r="A97" s="183" t="s">
        <v>39</v>
      </c>
      <c r="B97" s="7"/>
      <c r="C97" s="7"/>
      <c r="D97" s="7"/>
      <c r="E97" s="7"/>
      <c r="F97" s="7"/>
      <c r="G97" s="7"/>
      <c r="H97" s="7"/>
      <c r="I97" s="7"/>
      <c r="J97" s="1">
        <v>1185</v>
      </c>
      <c r="K97" s="7"/>
      <c r="L97" s="7"/>
      <c r="M97" s="184"/>
      <c r="N97" s="3">
        <f>SUM(B97:M97)</f>
        <v>1185</v>
      </c>
    </row>
    <row r="98" spans="1:14" x14ac:dyDescent="0.2">
      <c r="A98" s="181"/>
      <c r="B98" s="7"/>
      <c r="C98" s="7"/>
      <c r="D98" s="7"/>
      <c r="E98" s="7"/>
      <c r="F98" s="7"/>
      <c r="G98" s="7"/>
      <c r="H98" s="7"/>
      <c r="I98" s="7"/>
      <c r="J98" s="1">
        <v>1095</v>
      </c>
      <c r="K98" s="7"/>
      <c r="L98" s="7"/>
      <c r="M98" s="184"/>
      <c r="N98" s="3">
        <f>SUM(B98:M98)</f>
        <v>1095</v>
      </c>
    </row>
    <row r="99" spans="1:14" x14ac:dyDescent="0.2">
      <c r="A99" s="181"/>
      <c r="B99" s="7"/>
      <c r="C99" s="7"/>
      <c r="D99" s="7"/>
      <c r="E99" s="7"/>
      <c r="F99" s="7"/>
      <c r="G99" s="7"/>
      <c r="H99" s="7"/>
      <c r="I99" s="7"/>
      <c r="J99" s="1">
        <v>1332</v>
      </c>
      <c r="K99" s="7"/>
      <c r="L99" s="7"/>
      <c r="M99" s="184"/>
      <c r="N99" s="3">
        <f>SUM(B99:M99)</f>
        <v>1332</v>
      </c>
    </row>
    <row r="100" spans="1:14" ht="13.5" thickBot="1" x14ac:dyDescent="0.25">
      <c r="A100" s="193"/>
      <c r="B100" s="5"/>
      <c r="C100" s="5"/>
      <c r="D100" s="5"/>
      <c r="E100" s="5"/>
      <c r="F100" s="5"/>
      <c r="G100" s="5"/>
      <c r="H100" s="5"/>
      <c r="I100" s="5"/>
      <c r="J100" s="13">
        <v>207</v>
      </c>
      <c r="K100" s="5"/>
      <c r="L100" s="5"/>
      <c r="M100" s="11"/>
      <c r="N100" s="163">
        <f>SUM(B100:M100)</f>
        <v>207</v>
      </c>
    </row>
    <row r="101" spans="1:14" ht="13.5" thickTop="1" x14ac:dyDescent="0.2">
      <c r="A101" s="21" t="s">
        <v>9</v>
      </c>
      <c r="B101" s="51">
        <v>802</v>
      </c>
      <c r="C101" s="52"/>
      <c r="D101" s="52">
        <v>2172</v>
      </c>
      <c r="E101" s="52">
        <v>3181</v>
      </c>
      <c r="F101" s="52"/>
      <c r="G101" s="52">
        <v>2075</v>
      </c>
      <c r="H101" s="52">
        <v>4273</v>
      </c>
      <c r="I101" s="52">
        <v>3785</v>
      </c>
      <c r="J101" s="52"/>
      <c r="K101" s="52">
        <v>3026</v>
      </c>
      <c r="L101" s="52"/>
      <c r="M101" s="52"/>
      <c r="N101" s="45">
        <f t="shared" si="7"/>
        <v>19314</v>
      </c>
    </row>
    <row r="102" spans="1:14" ht="13.5" thickBot="1" x14ac:dyDescent="0.25">
      <c r="A102" s="20" t="s">
        <v>3</v>
      </c>
      <c r="B102" s="53">
        <v>727</v>
      </c>
      <c r="C102" s="54"/>
      <c r="D102" s="54">
        <v>2327</v>
      </c>
      <c r="E102" s="54"/>
      <c r="F102" s="54"/>
      <c r="G102" s="54"/>
      <c r="H102" s="54"/>
      <c r="I102" s="54"/>
      <c r="J102" s="54"/>
      <c r="K102" s="54"/>
      <c r="L102" s="54"/>
      <c r="M102" s="54"/>
      <c r="N102" s="48">
        <f t="shared" si="7"/>
        <v>3054</v>
      </c>
    </row>
    <row r="103" spans="1:14" ht="13.5" thickTop="1" x14ac:dyDescent="0.2">
      <c r="A103" s="21" t="s">
        <v>42</v>
      </c>
      <c r="B103" s="51">
        <v>162</v>
      </c>
      <c r="C103" s="52"/>
      <c r="D103" s="52"/>
      <c r="E103" s="52"/>
      <c r="F103" s="52"/>
      <c r="G103" s="52"/>
      <c r="H103" s="52">
        <v>847</v>
      </c>
      <c r="I103" s="52"/>
      <c r="J103" s="52">
        <v>1284</v>
      </c>
      <c r="K103" s="52"/>
      <c r="L103" s="52"/>
      <c r="M103" s="52"/>
      <c r="N103" s="45">
        <f t="shared" ref="N103:N112" si="8">SUM(B103:M103)</f>
        <v>2293</v>
      </c>
    </row>
    <row r="104" spans="1:14" x14ac:dyDescent="0.2">
      <c r="A104" s="177" t="s">
        <v>14</v>
      </c>
      <c r="B104" s="55">
        <v>243</v>
      </c>
      <c r="C104" s="135"/>
      <c r="D104" s="135"/>
      <c r="E104" s="135"/>
      <c r="F104" s="135"/>
      <c r="G104" s="135"/>
      <c r="H104" s="135">
        <v>889</v>
      </c>
      <c r="I104" s="135"/>
      <c r="J104" s="135"/>
      <c r="K104" s="135"/>
      <c r="L104" s="135"/>
      <c r="M104" s="135"/>
      <c r="N104" s="46">
        <f>SUM(B104:M104)</f>
        <v>1132</v>
      </c>
    </row>
    <row r="105" spans="1:14" x14ac:dyDescent="0.2">
      <c r="A105" s="2"/>
      <c r="B105" s="55">
        <v>263</v>
      </c>
      <c r="C105" s="135"/>
      <c r="D105" s="135"/>
      <c r="E105" s="135"/>
      <c r="F105" s="135"/>
      <c r="G105" s="135"/>
      <c r="H105" s="135">
        <v>698</v>
      </c>
      <c r="I105" s="135"/>
      <c r="J105" s="135"/>
      <c r="K105" s="135"/>
      <c r="L105" s="135"/>
      <c r="M105" s="135"/>
      <c r="N105" s="46">
        <f>SUM(B105:M105)</f>
        <v>961</v>
      </c>
    </row>
    <row r="106" spans="1:14" x14ac:dyDescent="0.2">
      <c r="A106" s="22"/>
      <c r="B106" s="55">
        <v>956</v>
      </c>
      <c r="C106" s="135"/>
      <c r="D106" s="135"/>
      <c r="E106" s="135"/>
      <c r="F106" s="135"/>
      <c r="G106" s="135"/>
      <c r="H106" s="135">
        <v>984</v>
      </c>
      <c r="I106" s="135"/>
      <c r="J106" s="135"/>
      <c r="K106" s="135"/>
      <c r="L106" s="135"/>
      <c r="M106" s="135"/>
      <c r="N106" s="46">
        <f t="shared" si="8"/>
        <v>1940</v>
      </c>
    </row>
    <row r="107" spans="1:14" ht="13.5" thickBot="1" x14ac:dyDescent="0.25">
      <c r="A107" s="20"/>
      <c r="B107" s="53">
        <v>989</v>
      </c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48">
        <f t="shared" si="8"/>
        <v>989</v>
      </c>
    </row>
    <row r="108" spans="1:14" ht="13.5" thickTop="1" x14ac:dyDescent="0.2">
      <c r="A108" s="21" t="s">
        <v>38</v>
      </c>
      <c r="B108" s="51"/>
      <c r="C108" s="52"/>
      <c r="D108" s="52"/>
      <c r="E108" s="52"/>
      <c r="F108" s="52"/>
      <c r="G108" s="52"/>
      <c r="H108" s="52"/>
      <c r="I108" s="52"/>
      <c r="J108" s="52">
        <v>1118</v>
      </c>
      <c r="K108" s="52"/>
      <c r="L108" s="52"/>
      <c r="M108" s="52"/>
      <c r="N108" s="45">
        <f t="shared" si="8"/>
        <v>1118</v>
      </c>
    </row>
    <row r="109" spans="1:14" x14ac:dyDescent="0.2">
      <c r="A109" s="22" t="s">
        <v>17</v>
      </c>
      <c r="B109" s="55"/>
      <c r="C109" s="135"/>
      <c r="D109" s="135"/>
      <c r="E109" s="135"/>
      <c r="F109" s="135"/>
      <c r="G109" s="135"/>
      <c r="H109" s="135"/>
      <c r="I109" s="135"/>
      <c r="J109" s="135">
        <v>97</v>
      </c>
      <c r="K109" s="135"/>
      <c r="L109" s="135"/>
      <c r="M109" s="135"/>
      <c r="N109" s="46">
        <f t="shared" si="8"/>
        <v>97</v>
      </c>
    </row>
    <row r="110" spans="1:14" x14ac:dyDescent="0.2">
      <c r="A110" s="156"/>
      <c r="B110" s="190"/>
      <c r="C110" s="191"/>
      <c r="D110" s="191"/>
      <c r="E110" s="191"/>
      <c r="F110" s="191"/>
      <c r="G110" s="191"/>
      <c r="H110" s="191"/>
      <c r="I110" s="191"/>
      <c r="J110" s="191">
        <v>814</v>
      </c>
      <c r="K110" s="191"/>
      <c r="L110" s="191"/>
      <c r="M110" s="191"/>
      <c r="N110" s="157">
        <f>SUM(B110:M110)</f>
        <v>814</v>
      </c>
    </row>
    <row r="111" spans="1:14" x14ac:dyDescent="0.2">
      <c r="A111" s="156"/>
      <c r="B111" s="190"/>
      <c r="C111" s="191"/>
      <c r="D111" s="191"/>
      <c r="E111" s="191"/>
      <c r="F111" s="191"/>
      <c r="G111" s="191"/>
      <c r="H111" s="191"/>
      <c r="I111" s="191"/>
      <c r="J111" s="191">
        <v>1253</v>
      </c>
      <c r="K111" s="191"/>
      <c r="L111" s="191"/>
      <c r="M111" s="191"/>
      <c r="N111" s="157">
        <f>SUM(B111:M111)</f>
        <v>1253</v>
      </c>
    </row>
    <row r="112" spans="1:14" ht="13.5" thickBot="1" x14ac:dyDescent="0.25">
      <c r="A112" s="20"/>
      <c r="B112" s="53"/>
      <c r="C112" s="54"/>
      <c r="D112" s="54"/>
      <c r="E112" s="54"/>
      <c r="F112" s="54"/>
      <c r="G112" s="54"/>
      <c r="H112" s="54"/>
      <c r="I112" s="54"/>
      <c r="J112" s="54">
        <v>1067</v>
      </c>
      <c r="K112" s="54"/>
      <c r="L112" s="54"/>
      <c r="M112" s="54"/>
      <c r="N112" s="48">
        <f t="shared" si="8"/>
        <v>1067</v>
      </c>
    </row>
    <row r="113" spans="1:14" ht="14.25" thickTop="1" thickBot="1" x14ac:dyDescent="0.25">
      <c r="A113" s="108" t="s">
        <v>1</v>
      </c>
      <c r="B113" s="77">
        <f t="shared" ref="B113:N113" si="9">SUM(B94:B112)</f>
        <v>4142</v>
      </c>
      <c r="C113" s="77">
        <f t="shared" si="9"/>
        <v>0</v>
      </c>
      <c r="D113" s="77">
        <f t="shared" si="9"/>
        <v>4499</v>
      </c>
      <c r="E113" s="77">
        <f t="shared" si="9"/>
        <v>3181</v>
      </c>
      <c r="F113" s="77">
        <f t="shared" si="9"/>
        <v>0</v>
      </c>
      <c r="G113" s="77">
        <f t="shared" si="9"/>
        <v>2075</v>
      </c>
      <c r="H113" s="77">
        <f t="shared" si="9"/>
        <v>7691</v>
      </c>
      <c r="I113" s="77">
        <f t="shared" si="9"/>
        <v>4493</v>
      </c>
      <c r="J113" s="77">
        <f t="shared" si="9"/>
        <v>11334</v>
      </c>
      <c r="K113" s="77">
        <f t="shared" si="9"/>
        <v>3801</v>
      </c>
      <c r="L113" s="77">
        <f t="shared" si="9"/>
        <v>0</v>
      </c>
      <c r="M113" s="77">
        <f t="shared" si="9"/>
        <v>0</v>
      </c>
      <c r="N113" s="131">
        <f t="shared" si="9"/>
        <v>41216</v>
      </c>
    </row>
    <row r="114" spans="1:14" x14ac:dyDescent="0.2">
      <c r="B114" s="34"/>
      <c r="C114" s="27"/>
      <c r="D114" s="27"/>
      <c r="E114" s="27"/>
      <c r="F114" s="27"/>
      <c r="G114" s="30"/>
      <c r="H114" s="27"/>
      <c r="I114" s="27"/>
      <c r="J114" s="27"/>
      <c r="K114" s="27"/>
      <c r="L114" s="27"/>
      <c r="M114" s="27"/>
      <c r="N114" s="31"/>
    </row>
    <row r="115" spans="1:14" x14ac:dyDescent="0.2">
      <c r="B115" s="34"/>
      <c r="C115" s="27"/>
      <c r="D115" s="27"/>
      <c r="E115" s="27"/>
      <c r="F115" s="27"/>
      <c r="G115" s="30"/>
      <c r="H115" s="27"/>
      <c r="I115" s="27"/>
      <c r="J115" s="27"/>
      <c r="K115" s="27"/>
      <c r="L115" s="27"/>
      <c r="M115" s="27"/>
      <c r="N115" s="31"/>
    </row>
    <row r="116" spans="1:14" ht="13.5" thickBot="1" x14ac:dyDescent="0.25">
      <c r="B116" s="34"/>
      <c r="C116" s="27"/>
      <c r="D116" s="27"/>
      <c r="E116" s="27"/>
      <c r="F116" s="27"/>
      <c r="G116" s="30"/>
      <c r="H116" s="27"/>
      <c r="I116" s="27"/>
      <c r="J116" s="27"/>
      <c r="K116" s="27"/>
      <c r="L116" s="27"/>
      <c r="M116" s="27"/>
      <c r="N116" s="31"/>
    </row>
    <row r="117" spans="1:14" x14ac:dyDescent="0.2">
      <c r="A117" s="109" t="s">
        <v>35</v>
      </c>
      <c r="B117" s="50" t="s">
        <v>20</v>
      </c>
      <c r="C117" s="49" t="s">
        <v>21</v>
      </c>
      <c r="D117" s="49" t="s">
        <v>22</v>
      </c>
      <c r="E117" s="49" t="s">
        <v>23</v>
      </c>
      <c r="F117" s="49" t="s">
        <v>24</v>
      </c>
      <c r="G117" s="49" t="s">
        <v>31</v>
      </c>
      <c r="H117" s="49" t="s">
        <v>25</v>
      </c>
      <c r="I117" s="49" t="s">
        <v>26</v>
      </c>
      <c r="J117" s="49" t="s">
        <v>27</v>
      </c>
      <c r="K117" s="49" t="s">
        <v>28</v>
      </c>
      <c r="L117" s="49" t="s">
        <v>29</v>
      </c>
      <c r="M117" s="49" t="s">
        <v>30</v>
      </c>
      <c r="N117" s="106" t="s">
        <v>32</v>
      </c>
    </row>
    <row r="118" spans="1:14" ht="13.5" thickBot="1" x14ac:dyDescent="0.25">
      <c r="A118" s="110" t="s">
        <v>4</v>
      </c>
      <c r="B118" s="114">
        <f t="shared" ref="B118:M118" si="10">B63+B86+B113</f>
        <v>180602</v>
      </c>
      <c r="C118" s="114">
        <f t="shared" si="10"/>
        <v>48744</v>
      </c>
      <c r="D118" s="114">
        <f t="shared" si="10"/>
        <v>193203</v>
      </c>
      <c r="E118" s="114">
        <f t="shared" si="10"/>
        <v>123130</v>
      </c>
      <c r="F118" s="114">
        <f t="shared" si="10"/>
        <v>41978</v>
      </c>
      <c r="G118" s="114">
        <f t="shared" si="10"/>
        <v>23592</v>
      </c>
      <c r="H118" s="114">
        <f t="shared" si="10"/>
        <v>70443</v>
      </c>
      <c r="I118" s="114">
        <f t="shared" si="10"/>
        <v>145921</v>
      </c>
      <c r="J118" s="114">
        <f t="shared" si="10"/>
        <v>44639</v>
      </c>
      <c r="K118" s="114">
        <f t="shared" si="10"/>
        <v>105752</v>
      </c>
      <c r="L118" s="114">
        <f t="shared" si="10"/>
        <v>46658</v>
      </c>
      <c r="M118" s="114">
        <f t="shared" si="10"/>
        <v>49566</v>
      </c>
      <c r="N118" s="115">
        <f>SUM(N63+N86+N113)</f>
        <v>1074228</v>
      </c>
    </row>
    <row r="119" spans="1:14" x14ac:dyDescent="0.2">
      <c r="B119" s="34"/>
      <c r="C119" s="27"/>
      <c r="D119" s="27"/>
      <c r="E119" s="27"/>
      <c r="F119" s="27"/>
      <c r="G119" s="30"/>
      <c r="H119" s="27"/>
      <c r="I119" s="27"/>
      <c r="J119" s="27"/>
      <c r="K119" s="27"/>
      <c r="L119" s="27"/>
      <c r="M119" s="27"/>
      <c r="N119" s="31"/>
    </row>
    <row r="120" spans="1:14" x14ac:dyDescent="0.2">
      <c r="A120" s="24" t="s">
        <v>36</v>
      </c>
      <c r="B120" s="35"/>
      <c r="C120" s="28"/>
      <c r="D120" s="28"/>
      <c r="E120" s="28"/>
      <c r="F120" s="28"/>
      <c r="G120" s="61"/>
      <c r="H120" s="28"/>
      <c r="I120" s="28"/>
      <c r="J120" s="28"/>
      <c r="K120" s="28"/>
      <c r="L120" s="28"/>
      <c r="M120" s="28"/>
      <c r="N120" s="44"/>
    </row>
    <row r="121" spans="1:14" ht="13.5" thickBot="1" x14ac:dyDescent="0.25">
      <c r="A121" s="25"/>
      <c r="B121" s="36"/>
      <c r="C121" s="29"/>
      <c r="D121" s="29"/>
      <c r="E121" s="29"/>
      <c r="F121" s="29"/>
      <c r="G121" s="62"/>
      <c r="H121" s="29"/>
      <c r="I121" s="29"/>
      <c r="J121" s="29"/>
      <c r="K121" s="29"/>
      <c r="L121" s="29"/>
      <c r="M121" s="29"/>
      <c r="N121" s="33"/>
    </row>
    <row r="122" spans="1:14" ht="13.5" thickBot="1" x14ac:dyDescent="0.25">
      <c r="A122" s="197" t="s">
        <v>0</v>
      </c>
      <c r="B122" s="198" t="s">
        <v>20</v>
      </c>
      <c r="C122" s="199" t="s">
        <v>21</v>
      </c>
      <c r="D122" s="199" t="s">
        <v>22</v>
      </c>
      <c r="E122" s="199" t="s">
        <v>23</v>
      </c>
      <c r="F122" s="199" t="s">
        <v>24</v>
      </c>
      <c r="G122" s="199" t="s">
        <v>31</v>
      </c>
      <c r="H122" s="199" t="s">
        <v>25</v>
      </c>
      <c r="I122" s="199" t="s">
        <v>26</v>
      </c>
      <c r="J122" s="199" t="s">
        <v>27</v>
      </c>
      <c r="K122" s="199" t="s">
        <v>28</v>
      </c>
      <c r="L122" s="199" t="s">
        <v>29</v>
      </c>
      <c r="M122" s="199" t="s">
        <v>30</v>
      </c>
      <c r="N122" s="200" t="s">
        <v>32</v>
      </c>
    </row>
    <row r="123" spans="1:14" ht="13.5" thickTop="1" x14ac:dyDescent="0.2">
      <c r="A123" s="201" t="s">
        <v>15</v>
      </c>
      <c r="B123" s="98">
        <f t="shared" ref="B123:M123" si="11">SUM(B5:B7)</f>
        <v>0</v>
      </c>
      <c r="C123" s="99">
        <f t="shared" si="11"/>
        <v>21600</v>
      </c>
      <c r="D123" s="99">
        <f t="shared" si="11"/>
        <v>0</v>
      </c>
      <c r="E123" s="99">
        <f t="shared" si="11"/>
        <v>0</v>
      </c>
      <c r="F123" s="99">
        <f t="shared" si="11"/>
        <v>12488</v>
      </c>
      <c r="G123" s="99">
        <f t="shared" si="11"/>
        <v>0</v>
      </c>
      <c r="H123" s="99">
        <f t="shared" si="11"/>
        <v>0</v>
      </c>
      <c r="I123" s="99">
        <f t="shared" si="11"/>
        <v>0</v>
      </c>
      <c r="J123" s="99">
        <f t="shared" si="11"/>
        <v>0</v>
      </c>
      <c r="K123" s="99">
        <f t="shared" si="11"/>
        <v>0</v>
      </c>
      <c r="L123" s="99">
        <f t="shared" si="11"/>
        <v>0</v>
      </c>
      <c r="M123" s="99">
        <f t="shared" si="11"/>
        <v>0</v>
      </c>
      <c r="N123" s="202">
        <f>SUM(B123:M123)</f>
        <v>34088</v>
      </c>
    </row>
    <row r="124" spans="1:14" x14ac:dyDescent="0.2">
      <c r="A124" s="203" t="s">
        <v>41</v>
      </c>
      <c r="B124" s="98">
        <f t="shared" ref="B124:M124" si="12">SUM(B8:B12)</f>
        <v>0</v>
      </c>
      <c r="C124" s="99">
        <f t="shared" si="12"/>
        <v>0</v>
      </c>
      <c r="D124" s="99">
        <f t="shared" si="12"/>
        <v>0</v>
      </c>
      <c r="E124" s="99">
        <f t="shared" si="12"/>
        <v>0</v>
      </c>
      <c r="F124" s="99">
        <f t="shared" si="12"/>
        <v>0</v>
      </c>
      <c r="G124" s="99">
        <f t="shared" si="12"/>
        <v>0</v>
      </c>
      <c r="H124" s="99">
        <f t="shared" si="12"/>
        <v>0</v>
      </c>
      <c r="I124" s="99">
        <f t="shared" si="12"/>
        <v>0</v>
      </c>
      <c r="J124" s="99">
        <f t="shared" si="12"/>
        <v>0</v>
      </c>
      <c r="K124" s="99">
        <f t="shared" si="12"/>
        <v>0</v>
      </c>
      <c r="L124" s="99">
        <f t="shared" si="12"/>
        <v>10490</v>
      </c>
      <c r="M124" s="99">
        <f t="shared" si="12"/>
        <v>25157</v>
      </c>
      <c r="N124" s="202">
        <f t="shared" ref="N124:N135" si="13">SUM(B124:M124)</f>
        <v>35647</v>
      </c>
    </row>
    <row r="125" spans="1:14" x14ac:dyDescent="0.2">
      <c r="A125" s="203" t="s">
        <v>13</v>
      </c>
      <c r="B125" s="98">
        <f t="shared" ref="B125:M125" si="14">SUM(B13:B22)</f>
        <v>59955</v>
      </c>
      <c r="C125" s="99">
        <f t="shared" si="14"/>
        <v>0</v>
      </c>
      <c r="D125" s="99">
        <f t="shared" si="14"/>
        <v>0</v>
      </c>
      <c r="E125" s="99">
        <f t="shared" si="14"/>
        <v>0</v>
      </c>
      <c r="F125" s="99">
        <f t="shared" si="14"/>
        <v>0</v>
      </c>
      <c r="G125" s="99">
        <f>SUM(G13:G22)</f>
        <v>0</v>
      </c>
      <c r="H125" s="99">
        <f t="shared" si="14"/>
        <v>10274</v>
      </c>
      <c r="I125" s="99">
        <f t="shared" si="14"/>
        <v>22937</v>
      </c>
      <c r="J125" s="99">
        <f t="shared" si="14"/>
        <v>0</v>
      </c>
      <c r="K125" s="99">
        <f t="shared" si="14"/>
        <v>0</v>
      </c>
      <c r="L125" s="99">
        <f t="shared" si="14"/>
        <v>0</v>
      </c>
      <c r="M125" s="99">
        <f t="shared" si="14"/>
        <v>18883</v>
      </c>
      <c r="N125" s="202">
        <f t="shared" si="13"/>
        <v>112049</v>
      </c>
    </row>
    <row r="126" spans="1:14" x14ac:dyDescent="0.2">
      <c r="A126" s="203" t="s">
        <v>10</v>
      </c>
      <c r="B126" s="98">
        <f t="shared" ref="B126:M126" si="15">SUM(B23:B24)</f>
        <v>0</v>
      </c>
      <c r="C126" s="99">
        <f t="shared" si="15"/>
        <v>16794</v>
      </c>
      <c r="D126" s="99">
        <f t="shared" si="15"/>
        <v>35888</v>
      </c>
      <c r="E126" s="99">
        <f t="shared" si="15"/>
        <v>37913</v>
      </c>
      <c r="F126" s="99">
        <f t="shared" si="15"/>
        <v>0</v>
      </c>
      <c r="G126" s="99">
        <f t="shared" si="15"/>
        <v>0</v>
      </c>
      <c r="H126" s="99">
        <f t="shared" si="15"/>
        <v>15300</v>
      </c>
      <c r="I126" s="99">
        <f t="shared" si="15"/>
        <v>32104</v>
      </c>
      <c r="J126" s="99">
        <f t="shared" si="15"/>
        <v>0</v>
      </c>
      <c r="K126" s="99">
        <f t="shared" si="15"/>
        <v>12600</v>
      </c>
      <c r="L126" s="99">
        <f t="shared" si="15"/>
        <v>7425</v>
      </c>
      <c r="M126" s="99">
        <f t="shared" si="15"/>
        <v>0</v>
      </c>
      <c r="N126" s="202">
        <f t="shared" si="13"/>
        <v>158024</v>
      </c>
    </row>
    <row r="127" spans="1:14" x14ac:dyDescent="0.2">
      <c r="A127" s="203" t="s">
        <v>11</v>
      </c>
      <c r="B127" s="98">
        <f>SUM(B25:B28)</f>
        <v>31492</v>
      </c>
      <c r="C127" s="99">
        <f t="shared" ref="C127:M127" si="16">SUM(C25:C28)</f>
        <v>0</v>
      </c>
      <c r="D127" s="99">
        <f t="shared" si="16"/>
        <v>10954</v>
      </c>
      <c r="E127" s="99">
        <f t="shared" si="16"/>
        <v>7542</v>
      </c>
      <c r="F127" s="99">
        <f t="shared" si="16"/>
        <v>0</v>
      </c>
      <c r="G127" s="99">
        <f>SUM(G25:G28)</f>
        <v>0</v>
      </c>
      <c r="H127" s="99">
        <f t="shared" si="16"/>
        <v>0</v>
      </c>
      <c r="I127" s="99">
        <f t="shared" si="16"/>
        <v>15237</v>
      </c>
      <c r="J127" s="99">
        <f t="shared" si="16"/>
        <v>0</v>
      </c>
      <c r="K127" s="99">
        <f t="shared" si="16"/>
        <v>12488</v>
      </c>
      <c r="L127" s="99">
        <f t="shared" si="16"/>
        <v>0</v>
      </c>
      <c r="M127" s="99">
        <f t="shared" si="16"/>
        <v>0</v>
      </c>
      <c r="N127" s="202">
        <f t="shared" si="13"/>
        <v>77713</v>
      </c>
    </row>
    <row r="128" spans="1:14" x14ac:dyDescent="0.2">
      <c r="A128" s="203" t="s">
        <v>2</v>
      </c>
      <c r="B128" s="98">
        <f>SUM(B29:B31)</f>
        <v>0</v>
      </c>
      <c r="C128" s="99">
        <f t="shared" ref="C128:M128" si="17">SUM(C29:C31)</f>
        <v>0</v>
      </c>
      <c r="D128" s="99">
        <f t="shared" si="17"/>
        <v>10800</v>
      </c>
      <c r="E128" s="99">
        <f t="shared" si="17"/>
        <v>12150</v>
      </c>
      <c r="F128" s="99">
        <f t="shared" si="17"/>
        <v>1913</v>
      </c>
      <c r="G128" s="99">
        <f>SUM(G29:G31)</f>
        <v>0</v>
      </c>
      <c r="H128" s="99">
        <f t="shared" si="17"/>
        <v>4838</v>
      </c>
      <c r="I128" s="99">
        <f t="shared" si="17"/>
        <v>0</v>
      </c>
      <c r="J128" s="99">
        <f t="shared" si="17"/>
        <v>0</v>
      </c>
      <c r="K128" s="99">
        <f t="shared" si="17"/>
        <v>0</v>
      </c>
      <c r="L128" s="99">
        <f t="shared" si="17"/>
        <v>0</v>
      </c>
      <c r="M128" s="99">
        <f t="shared" si="17"/>
        <v>0</v>
      </c>
      <c r="N128" s="202">
        <f t="shared" si="13"/>
        <v>29701</v>
      </c>
    </row>
    <row r="129" spans="1:14" x14ac:dyDescent="0.2">
      <c r="A129" s="203" t="s">
        <v>6</v>
      </c>
      <c r="B129" s="98">
        <f t="shared" ref="B129:M129" si="18">SUM(B32:B34)</f>
        <v>0</v>
      </c>
      <c r="C129" s="98">
        <f t="shared" si="18"/>
        <v>0</v>
      </c>
      <c r="D129" s="98">
        <f t="shared" si="18"/>
        <v>31987</v>
      </c>
      <c r="E129" s="98">
        <f t="shared" si="18"/>
        <v>19463</v>
      </c>
      <c r="F129" s="98">
        <f t="shared" si="18"/>
        <v>0</v>
      </c>
      <c r="G129" s="98">
        <f t="shared" si="18"/>
        <v>5850</v>
      </c>
      <c r="H129" s="98">
        <f t="shared" si="18"/>
        <v>0</v>
      </c>
      <c r="I129" s="98">
        <f t="shared" si="18"/>
        <v>8438</v>
      </c>
      <c r="J129" s="98">
        <f t="shared" si="18"/>
        <v>0</v>
      </c>
      <c r="K129" s="98">
        <f t="shared" si="18"/>
        <v>16313</v>
      </c>
      <c r="L129" s="98">
        <f t="shared" si="18"/>
        <v>0</v>
      </c>
      <c r="M129" s="98">
        <f t="shared" si="18"/>
        <v>0</v>
      </c>
      <c r="N129" s="202">
        <f t="shared" si="13"/>
        <v>82051</v>
      </c>
    </row>
    <row r="130" spans="1:14" x14ac:dyDescent="0.2">
      <c r="A130" s="203" t="s">
        <v>16</v>
      </c>
      <c r="B130" s="98">
        <f t="shared" ref="B130:M130" si="19">SUM(B35:B38)</f>
        <v>17128</v>
      </c>
      <c r="C130" s="99">
        <f t="shared" si="19"/>
        <v>0</v>
      </c>
      <c r="D130" s="99">
        <f t="shared" si="19"/>
        <v>0</v>
      </c>
      <c r="E130" s="99">
        <f t="shared" si="19"/>
        <v>0</v>
      </c>
      <c r="F130" s="99">
        <f t="shared" si="19"/>
        <v>19927</v>
      </c>
      <c r="G130" s="99">
        <f t="shared" si="19"/>
        <v>0</v>
      </c>
      <c r="H130" s="99">
        <f t="shared" si="19"/>
        <v>7475</v>
      </c>
      <c r="I130" s="99">
        <f t="shared" si="19"/>
        <v>0</v>
      </c>
      <c r="J130" s="99">
        <f t="shared" si="19"/>
        <v>0</v>
      </c>
      <c r="K130" s="99">
        <f t="shared" si="19"/>
        <v>3803</v>
      </c>
      <c r="L130" s="99">
        <f t="shared" si="19"/>
        <v>0</v>
      </c>
      <c r="M130" s="99">
        <f t="shared" si="19"/>
        <v>5526</v>
      </c>
      <c r="N130" s="202">
        <f t="shared" si="13"/>
        <v>53859</v>
      </c>
    </row>
    <row r="131" spans="1:14" x14ac:dyDescent="0.2">
      <c r="A131" s="203" t="s">
        <v>12</v>
      </c>
      <c r="B131" s="98">
        <f t="shared" ref="B131:M131" si="20">SUM(B39:B41)</f>
        <v>6750</v>
      </c>
      <c r="C131" s="99">
        <f t="shared" si="20"/>
        <v>0</v>
      </c>
      <c r="D131" s="99">
        <f t="shared" si="20"/>
        <v>19125</v>
      </c>
      <c r="E131" s="99">
        <f t="shared" si="20"/>
        <v>6300</v>
      </c>
      <c r="F131" s="99">
        <f t="shared" si="20"/>
        <v>0</v>
      </c>
      <c r="G131" s="99">
        <f t="shared" si="20"/>
        <v>0</v>
      </c>
      <c r="H131" s="99">
        <f t="shared" si="20"/>
        <v>2250</v>
      </c>
      <c r="I131" s="99">
        <f t="shared" si="20"/>
        <v>10350</v>
      </c>
      <c r="J131" s="99">
        <f t="shared" si="20"/>
        <v>0</v>
      </c>
      <c r="K131" s="99">
        <f t="shared" si="20"/>
        <v>5288</v>
      </c>
      <c r="L131" s="99">
        <f t="shared" si="20"/>
        <v>0</v>
      </c>
      <c r="M131" s="99">
        <f t="shared" si="20"/>
        <v>0</v>
      </c>
      <c r="N131" s="202">
        <f t="shared" si="13"/>
        <v>50063</v>
      </c>
    </row>
    <row r="132" spans="1:14" x14ac:dyDescent="0.2">
      <c r="A132" s="203" t="s">
        <v>17</v>
      </c>
      <c r="B132" s="98">
        <f t="shared" ref="B132:M132" si="21">SUM(B42:B46)</f>
        <v>19248</v>
      </c>
      <c r="C132" s="99">
        <f t="shared" si="21"/>
        <v>0</v>
      </c>
      <c r="D132" s="99">
        <f t="shared" si="21"/>
        <v>0</v>
      </c>
      <c r="E132" s="99">
        <f t="shared" si="21"/>
        <v>0</v>
      </c>
      <c r="F132" s="99">
        <f t="shared" si="21"/>
        <v>0</v>
      </c>
      <c r="G132" s="99">
        <f t="shared" si="21"/>
        <v>0</v>
      </c>
      <c r="H132" s="99">
        <f t="shared" si="21"/>
        <v>0</v>
      </c>
      <c r="I132" s="99">
        <f t="shared" si="21"/>
        <v>0</v>
      </c>
      <c r="J132" s="99">
        <f t="shared" si="21"/>
        <v>0</v>
      </c>
      <c r="K132" s="99">
        <f t="shared" si="21"/>
        <v>12605</v>
      </c>
      <c r="L132" s="99">
        <f t="shared" si="21"/>
        <v>0</v>
      </c>
      <c r="M132" s="99">
        <f t="shared" si="21"/>
        <v>0</v>
      </c>
      <c r="N132" s="202">
        <f t="shared" si="13"/>
        <v>31853</v>
      </c>
    </row>
    <row r="133" spans="1:14" x14ac:dyDescent="0.2">
      <c r="A133" s="203" t="s">
        <v>19</v>
      </c>
      <c r="B133" s="98">
        <f t="shared" ref="B133:M133" si="22">SUM(B47:B56)</f>
        <v>0</v>
      </c>
      <c r="C133" s="99">
        <f t="shared" si="22"/>
        <v>0</v>
      </c>
      <c r="D133" s="99">
        <f t="shared" si="22"/>
        <v>46578</v>
      </c>
      <c r="E133" s="99">
        <f t="shared" si="22"/>
        <v>0</v>
      </c>
      <c r="F133" s="99">
        <f t="shared" si="22"/>
        <v>0</v>
      </c>
      <c r="G133" s="99">
        <f t="shared" si="22"/>
        <v>0</v>
      </c>
      <c r="H133" s="99">
        <f t="shared" si="22"/>
        <v>0</v>
      </c>
      <c r="I133" s="99">
        <f t="shared" si="22"/>
        <v>0</v>
      </c>
      <c r="J133" s="99">
        <f t="shared" si="22"/>
        <v>0</v>
      </c>
      <c r="K133" s="99">
        <f t="shared" si="22"/>
        <v>0</v>
      </c>
      <c r="L133" s="99">
        <f t="shared" si="22"/>
        <v>28743</v>
      </c>
      <c r="M133" s="99">
        <f t="shared" si="22"/>
        <v>0</v>
      </c>
      <c r="N133" s="202">
        <f t="shared" si="13"/>
        <v>75321</v>
      </c>
    </row>
    <row r="134" spans="1:14" x14ac:dyDescent="0.2">
      <c r="A134" s="204" t="s">
        <v>5</v>
      </c>
      <c r="B134" s="132">
        <f t="shared" ref="B134:G134" si="23">SUM(B57:B59)</f>
        <v>0</v>
      </c>
      <c r="C134" s="133">
        <f t="shared" si="23"/>
        <v>10350</v>
      </c>
      <c r="D134" s="133">
        <f t="shared" si="23"/>
        <v>7875</v>
      </c>
      <c r="E134" s="133">
        <f t="shared" si="23"/>
        <v>0</v>
      </c>
      <c r="F134" s="133">
        <f t="shared" si="23"/>
        <v>7650</v>
      </c>
      <c r="G134" s="133">
        <f t="shared" si="23"/>
        <v>0</v>
      </c>
      <c r="H134" s="133">
        <f t="shared" ref="H134:M134" si="24">SUM(H57:H59)</f>
        <v>0</v>
      </c>
      <c r="I134" s="133">
        <f t="shared" si="24"/>
        <v>29700</v>
      </c>
      <c r="J134" s="133">
        <f t="shared" si="24"/>
        <v>0</v>
      </c>
      <c r="K134" s="133">
        <f t="shared" si="24"/>
        <v>0</v>
      </c>
      <c r="L134" s="133">
        <f t="shared" si="24"/>
        <v>0</v>
      </c>
      <c r="M134" s="133">
        <f t="shared" si="24"/>
        <v>0</v>
      </c>
      <c r="N134" s="205">
        <f>SUM(B134:M134)</f>
        <v>55575</v>
      </c>
    </row>
    <row r="135" spans="1:14" ht="13.5" thickBot="1" x14ac:dyDescent="0.25">
      <c r="A135" s="206" t="s">
        <v>18</v>
      </c>
      <c r="B135" s="100">
        <f>SUM(B60:B62)</f>
        <v>17217</v>
      </c>
      <c r="C135" s="101">
        <f>SUM(C60:C62)</f>
        <v>0</v>
      </c>
      <c r="D135" s="101">
        <f>SUM(D60:D62)</f>
        <v>12263</v>
      </c>
      <c r="E135" s="101">
        <f>SUM(E60:E62)</f>
        <v>27226</v>
      </c>
      <c r="F135" s="101">
        <f>SUM(F60:F62)</f>
        <v>0</v>
      </c>
      <c r="G135" s="101">
        <f t="shared" ref="G135:M135" si="25">SUM(G60:G62)</f>
        <v>9563</v>
      </c>
      <c r="H135" s="101">
        <f t="shared" si="25"/>
        <v>0</v>
      </c>
      <c r="I135" s="101">
        <f t="shared" si="25"/>
        <v>9450</v>
      </c>
      <c r="J135" s="101">
        <f t="shared" si="25"/>
        <v>0</v>
      </c>
      <c r="K135" s="101">
        <f t="shared" si="25"/>
        <v>27675</v>
      </c>
      <c r="L135" s="101">
        <f t="shared" si="25"/>
        <v>0</v>
      </c>
      <c r="M135" s="101">
        <f t="shared" si="25"/>
        <v>0</v>
      </c>
      <c r="N135" s="207">
        <f t="shared" si="13"/>
        <v>103394</v>
      </c>
    </row>
    <row r="136" spans="1:14" ht="14.25" thickTop="1" thickBot="1" x14ac:dyDescent="0.25">
      <c r="A136" s="208" t="s">
        <v>1</v>
      </c>
      <c r="B136" s="209">
        <f t="shared" ref="B136:N136" si="26">SUM(B123:B135)</f>
        <v>151790</v>
      </c>
      <c r="C136" s="210">
        <f t="shared" si="26"/>
        <v>48744</v>
      </c>
      <c r="D136" s="210">
        <f t="shared" si="26"/>
        <v>175470</v>
      </c>
      <c r="E136" s="210">
        <f t="shared" si="26"/>
        <v>110594</v>
      </c>
      <c r="F136" s="210">
        <f t="shared" si="26"/>
        <v>41978</v>
      </c>
      <c r="G136" s="210">
        <f t="shared" si="26"/>
        <v>15413</v>
      </c>
      <c r="H136" s="210">
        <f t="shared" si="26"/>
        <v>40137</v>
      </c>
      <c r="I136" s="210">
        <f t="shared" si="26"/>
        <v>128216</v>
      </c>
      <c r="J136" s="210">
        <f t="shared" si="26"/>
        <v>0</v>
      </c>
      <c r="K136" s="210">
        <f t="shared" si="26"/>
        <v>90772</v>
      </c>
      <c r="L136" s="210">
        <f t="shared" si="26"/>
        <v>46658</v>
      </c>
      <c r="M136" s="210">
        <f t="shared" si="26"/>
        <v>49566</v>
      </c>
      <c r="N136" s="211">
        <f t="shared" si="26"/>
        <v>899338</v>
      </c>
    </row>
    <row r="137" spans="1:14" ht="13.5" thickBot="1" x14ac:dyDescent="0.25">
      <c r="A137" s="26"/>
      <c r="B137" s="37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9"/>
    </row>
    <row r="138" spans="1:14" x14ac:dyDescent="0.2">
      <c r="A138" s="212" t="s">
        <v>7</v>
      </c>
      <c r="B138" s="213"/>
      <c r="C138" s="214"/>
      <c r="D138" s="215"/>
      <c r="E138" s="214"/>
      <c r="F138" s="214"/>
      <c r="G138" s="216"/>
      <c r="H138" s="214"/>
      <c r="I138" s="214"/>
      <c r="J138" s="214"/>
      <c r="K138" s="214"/>
      <c r="L138" s="214"/>
      <c r="M138" s="214"/>
      <c r="N138" s="217"/>
    </row>
    <row r="139" spans="1:14" ht="13.5" thickBot="1" x14ac:dyDescent="0.25">
      <c r="A139" s="218" t="s">
        <v>8</v>
      </c>
      <c r="B139" s="125" t="s">
        <v>20</v>
      </c>
      <c r="C139" s="124" t="s">
        <v>21</v>
      </c>
      <c r="D139" s="126" t="s">
        <v>22</v>
      </c>
      <c r="E139" s="124" t="s">
        <v>23</v>
      </c>
      <c r="F139" s="124" t="s">
        <v>24</v>
      </c>
      <c r="G139" s="127" t="s">
        <v>31</v>
      </c>
      <c r="H139" s="124" t="s">
        <v>25</v>
      </c>
      <c r="I139" s="124" t="s">
        <v>26</v>
      </c>
      <c r="J139" s="124" t="s">
        <v>27</v>
      </c>
      <c r="K139" s="124" t="s">
        <v>28</v>
      </c>
      <c r="L139" s="124" t="s">
        <v>29</v>
      </c>
      <c r="M139" s="124" t="s">
        <v>30</v>
      </c>
      <c r="N139" s="219" t="s">
        <v>32</v>
      </c>
    </row>
    <row r="140" spans="1:14" ht="13.5" thickTop="1" x14ac:dyDescent="0.2">
      <c r="A140" s="220" t="s">
        <v>37</v>
      </c>
      <c r="B140" s="80"/>
      <c r="C140" s="81"/>
      <c r="D140" s="136"/>
      <c r="E140" s="81"/>
      <c r="F140" s="81"/>
      <c r="G140" s="81"/>
      <c r="H140" s="81"/>
      <c r="I140" s="81"/>
      <c r="J140" s="81"/>
      <c r="K140" s="81"/>
      <c r="L140" s="81"/>
      <c r="M140" s="81"/>
      <c r="N140" s="221"/>
    </row>
    <row r="141" spans="1:14" ht="13.5" thickBot="1" x14ac:dyDescent="0.25">
      <c r="A141" s="222" t="s">
        <v>15</v>
      </c>
      <c r="B141" s="137">
        <f t="shared" ref="B141:M141" si="27">SUM(B67:B68)</f>
        <v>0</v>
      </c>
      <c r="C141" s="138">
        <f t="shared" si="27"/>
        <v>0</v>
      </c>
      <c r="D141" s="139">
        <f t="shared" si="27"/>
        <v>0</v>
      </c>
      <c r="E141" s="138">
        <f t="shared" si="27"/>
        <v>0</v>
      </c>
      <c r="F141" s="138">
        <f t="shared" si="27"/>
        <v>0</v>
      </c>
      <c r="G141" s="138">
        <f t="shared" si="27"/>
        <v>0</v>
      </c>
      <c r="H141" s="138">
        <f t="shared" si="27"/>
        <v>0</v>
      </c>
      <c r="I141" s="138">
        <f t="shared" si="27"/>
        <v>2082</v>
      </c>
      <c r="J141" s="138">
        <f t="shared" si="27"/>
        <v>0</v>
      </c>
      <c r="K141" s="138">
        <f t="shared" si="27"/>
        <v>2278</v>
      </c>
      <c r="L141" s="138">
        <f t="shared" si="27"/>
        <v>0</v>
      </c>
      <c r="M141" s="138">
        <f t="shared" si="27"/>
        <v>0</v>
      </c>
      <c r="N141" s="223">
        <f>SUM(B141:M141)</f>
        <v>4360</v>
      </c>
    </row>
    <row r="142" spans="1:14" ht="13.5" thickTop="1" x14ac:dyDescent="0.2">
      <c r="A142" s="224" t="s">
        <v>38</v>
      </c>
      <c r="B142" s="141"/>
      <c r="C142" s="142"/>
      <c r="D142" s="143"/>
      <c r="E142" s="142"/>
      <c r="F142" s="142"/>
      <c r="G142" s="142"/>
      <c r="H142" s="142"/>
      <c r="I142" s="142"/>
      <c r="J142" s="142"/>
      <c r="K142" s="142"/>
      <c r="L142" s="142"/>
      <c r="M142" s="142"/>
      <c r="N142" s="225"/>
    </row>
    <row r="143" spans="1:14" ht="13.5" thickBot="1" x14ac:dyDescent="0.25">
      <c r="A143" s="222" t="s">
        <v>39</v>
      </c>
      <c r="B143" s="137">
        <f t="shared" ref="B143:M143" si="28">SUM(B69:B73)</f>
        <v>0</v>
      </c>
      <c r="C143" s="138">
        <f t="shared" si="28"/>
        <v>0</v>
      </c>
      <c r="D143" s="139">
        <f t="shared" si="28"/>
        <v>0</v>
      </c>
      <c r="E143" s="138">
        <f t="shared" si="28"/>
        <v>0</v>
      </c>
      <c r="F143" s="138">
        <f t="shared" si="28"/>
        <v>0</v>
      </c>
      <c r="G143" s="138">
        <f t="shared" si="28"/>
        <v>0</v>
      </c>
      <c r="H143" s="138">
        <f t="shared" si="28"/>
        <v>0</v>
      </c>
      <c r="I143" s="138">
        <f t="shared" si="28"/>
        <v>0</v>
      </c>
      <c r="J143" s="138">
        <f t="shared" si="28"/>
        <v>16755</v>
      </c>
      <c r="K143" s="138">
        <f t="shared" si="28"/>
        <v>0</v>
      </c>
      <c r="L143" s="138">
        <f t="shared" si="28"/>
        <v>0</v>
      </c>
      <c r="M143" s="138">
        <f t="shared" si="28"/>
        <v>0</v>
      </c>
      <c r="N143" s="223">
        <f>SUM(B143:M143)</f>
        <v>16755</v>
      </c>
    </row>
    <row r="144" spans="1:14" ht="13.5" thickTop="1" x14ac:dyDescent="0.2">
      <c r="A144" s="226" t="s">
        <v>9</v>
      </c>
      <c r="B144" s="134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225"/>
    </row>
    <row r="145" spans="1:15" ht="13.5" thickBot="1" x14ac:dyDescent="0.25">
      <c r="A145" s="227" t="s">
        <v>3</v>
      </c>
      <c r="B145" s="102">
        <f t="shared" ref="B145:M145" si="29">SUM(B74:B75)</f>
        <v>16989</v>
      </c>
      <c r="C145" s="103">
        <f t="shared" si="29"/>
        <v>0</v>
      </c>
      <c r="D145" s="103">
        <f t="shared" si="29"/>
        <v>13234</v>
      </c>
      <c r="E145" s="103">
        <f t="shared" si="29"/>
        <v>9355</v>
      </c>
      <c r="F145" s="103">
        <f t="shared" si="29"/>
        <v>0</v>
      </c>
      <c r="G145" s="103">
        <f t="shared" si="29"/>
        <v>6104</v>
      </c>
      <c r="H145" s="103">
        <f t="shared" si="29"/>
        <v>12567</v>
      </c>
      <c r="I145" s="103">
        <f t="shared" si="29"/>
        <v>11130</v>
      </c>
      <c r="J145" s="103">
        <f t="shared" si="29"/>
        <v>0</v>
      </c>
      <c r="K145" s="103">
        <f t="shared" si="29"/>
        <v>8901</v>
      </c>
      <c r="L145" s="103">
        <f t="shared" si="29"/>
        <v>0</v>
      </c>
      <c r="M145" s="104">
        <f t="shared" si="29"/>
        <v>0</v>
      </c>
      <c r="N145" s="223">
        <f>SUM(B145:M145)</f>
        <v>78280</v>
      </c>
    </row>
    <row r="146" spans="1:15" ht="13.5" thickTop="1" x14ac:dyDescent="0.2">
      <c r="A146" s="228" t="s">
        <v>42</v>
      </c>
      <c r="B146" s="85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221"/>
    </row>
    <row r="147" spans="1:15" ht="13.5" thickBot="1" x14ac:dyDescent="0.25">
      <c r="A147" s="229" t="s">
        <v>14</v>
      </c>
      <c r="B147" s="102">
        <f>SUM(B76:B80)</f>
        <v>7681</v>
      </c>
      <c r="C147" s="103">
        <f t="shared" ref="C147:M147" si="30">SUM(C76:C80)</f>
        <v>0</v>
      </c>
      <c r="D147" s="103">
        <f t="shared" si="30"/>
        <v>0</v>
      </c>
      <c r="E147" s="103">
        <f t="shared" si="30"/>
        <v>0</v>
      </c>
      <c r="F147" s="103">
        <f t="shared" si="30"/>
        <v>0</v>
      </c>
      <c r="G147" s="103">
        <f t="shared" si="30"/>
        <v>0</v>
      </c>
      <c r="H147" s="103">
        <f t="shared" si="30"/>
        <v>10048</v>
      </c>
      <c r="I147" s="103">
        <f t="shared" si="30"/>
        <v>0</v>
      </c>
      <c r="J147" s="103">
        <f t="shared" si="30"/>
        <v>3777</v>
      </c>
      <c r="K147" s="103">
        <f t="shared" si="30"/>
        <v>0</v>
      </c>
      <c r="L147" s="103">
        <f t="shared" si="30"/>
        <v>0</v>
      </c>
      <c r="M147" s="104">
        <f t="shared" si="30"/>
        <v>0</v>
      </c>
      <c r="N147" s="223">
        <f>SUM(B147:M147)</f>
        <v>21506</v>
      </c>
    </row>
    <row r="148" spans="1:15" ht="13.5" thickTop="1" x14ac:dyDescent="0.2">
      <c r="A148" s="220" t="s">
        <v>38</v>
      </c>
      <c r="B148" s="85"/>
      <c r="C148" s="84"/>
      <c r="D148" s="84"/>
      <c r="E148" s="86"/>
      <c r="F148" s="84"/>
      <c r="G148" s="84"/>
      <c r="H148" s="84"/>
      <c r="I148" s="84"/>
      <c r="J148" s="84"/>
      <c r="K148" s="84"/>
      <c r="L148" s="84"/>
      <c r="M148" s="84"/>
      <c r="N148" s="221"/>
    </row>
    <row r="149" spans="1:15" ht="13.5" thickBot="1" x14ac:dyDescent="0.25">
      <c r="A149" s="227" t="s">
        <v>17</v>
      </c>
      <c r="B149" s="102">
        <f t="shared" ref="B149:M149" si="31">SUM(B81:B85)</f>
        <v>0</v>
      </c>
      <c r="C149" s="103">
        <f t="shared" si="31"/>
        <v>0</v>
      </c>
      <c r="D149" s="103">
        <f t="shared" si="31"/>
        <v>0</v>
      </c>
      <c r="E149" s="103">
        <f t="shared" si="31"/>
        <v>0</v>
      </c>
      <c r="F149" s="103">
        <f t="shared" si="31"/>
        <v>0</v>
      </c>
      <c r="G149" s="103">
        <f t="shared" si="31"/>
        <v>0</v>
      </c>
      <c r="H149" s="103">
        <f t="shared" si="31"/>
        <v>0</v>
      </c>
      <c r="I149" s="103">
        <f t="shared" si="31"/>
        <v>0</v>
      </c>
      <c r="J149" s="103">
        <f t="shared" si="31"/>
        <v>12773</v>
      </c>
      <c r="K149" s="103">
        <f t="shared" si="31"/>
        <v>0</v>
      </c>
      <c r="L149" s="103">
        <f t="shared" si="31"/>
        <v>0</v>
      </c>
      <c r="M149" s="104">
        <f t="shared" si="31"/>
        <v>0</v>
      </c>
      <c r="N149" s="230">
        <f>SUM(B149:M149)</f>
        <v>12773</v>
      </c>
    </row>
    <row r="150" spans="1:15" ht="14.25" thickTop="1" thickBot="1" x14ac:dyDescent="0.25">
      <c r="A150" s="231" t="s">
        <v>1</v>
      </c>
      <c r="B150" s="232">
        <f t="shared" ref="B150:N150" si="32">SUM(B141:B149)</f>
        <v>24670</v>
      </c>
      <c r="C150" s="233">
        <f t="shared" si="32"/>
        <v>0</v>
      </c>
      <c r="D150" s="233">
        <f t="shared" si="32"/>
        <v>13234</v>
      </c>
      <c r="E150" s="233">
        <f t="shared" si="32"/>
        <v>9355</v>
      </c>
      <c r="F150" s="233">
        <f t="shared" si="32"/>
        <v>0</v>
      </c>
      <c r="G150" s="233">
        <f t="shared" si="32"/>
        <v>6104</v>
      </c>
      <c r="H150" s="233">
        <f t="shared" si="32"/>
        <v>22615</v>
      </c>
      <c r="I150" s="233">
        <f t="shared" si="32"/>
        <v>13212</v>
      </c>
      <c r="J150" s="233">
        <f t="shared" si="32"/>
        <v>33305</v>
      </c>
      <c r="K150" s="233">
        <f t="shared" si="32"/>
        <v>11179</v>
      </c>
      <c r="L150" s="234">
        <f t="shared" si="32"/>
        <v>0</v>
      </c>
      <c r="M150" s="233">
        <f t="shared" si="32"/>
        <v>0</v>
      </c>
      <c r="N150" s="235">
        <f t="shared" si="32"/>
        <v>133674</v>
      </c>
    </row>
    <row r="151" spans="1:15" ht="13.5" thickBot="1" x14ac:dyDescent="0.25">
      <c r="A151" s="43"/>
      <c r="B151" s="40"/>
      <c r="C151" s="41"/>
      <c r="D151" s="41"/>
      <c r="E151" s="41"/>
      <c r="F151" s="41"/>
      <c r="G151" s="63"/>
      <c r="H151" s="41"/>
      <c r="I151" s="41"/>
      <c r="J151" s="41"/>
      <c r="K151" s="41"/>
      <c r="L151" s="41"/>
      <c r="M151" s="41"/>
      <c r="N151" s="42"/>
    </row>
    <row r="152" spans="1:15" x14ac:dyDescent="0.2">
      <c r="A152" s="236" t="s">
        <v>7</v>
      </c>
      <c r="B152" s="237"/>
      <c r="C152" s="238"/>
      <c r="D152" s="238"/>
      <c r="E152" s="238"/>
      <c r="F152" s="238"/>
      <c r="G152" s="238"/>
      <c r="H152" s="238"/>
      <c r="I152" s="238"/>
      <c r="J152" s="238"/>
      <c r="K152" s="238"/>
      <c r="L152" s="238"/>
      <c r="M152" s="238"/>
      <c r="N152" s="239"/>
    </row>
    <row r="153" spans="1:15" ht="13.5" thickBot="1" x14ac:dyDescent="0.25">
      <c r="A153" s="240" t="s">
        <v>33</v>
      </c>
      <c r="B153" s="129" t="s">
        <v>20</v>
      </c>
      <c r="C153" s="128" t="s">
        <v>21</v>
      </c>
      <c r="D153" s="128" t="s">
        <v>22</v>
      </c>
      <c r="E153" s="128" t="s">
        <v>23</v>
      </c>
      <c r="F153" s="128" t="s">
        <v>24</v>
      </c>
      <c r="G153" s="128" t="s">
        <v>31</v>
      </c>
      <c r="H153" s="128" t="s">
        <v>25</v>
      </c>
      <c r="I153" s="128" t="s">
        <v>26</v>
      </c>
      <c r="J153" s="128" t="s">
        <v>27</v>
      </c>
      <c r="K153" s="128" t="s">
        <v>28</v>
      </c>
      <c r="L153" s="128" t="s">
        <v>29</v>
      </c>
      <c r="M153" s="128" t="s">
        <v>30</v>
      </c>
      <c r="N153" s="241" t="s">
        <v>32</v>
      </c>
    </row>
    <row r="154" spans="1:15" ht="13.5" thickTop="1" x14ac:dyDescent="0.2">
      <c r="A154" s="242" t="s">
        <v>37</v>
      </c>
      <c r="B154" s="83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205"/>
    </row>
    <row r="155" spans="1:15" ht="13.5" thickBot="1" x14ac:dyDescent="0.25">
      <c r="A155" s="243" t="s">
        <v>15</v>
      </c>
      <c r="B155" s="194">
        <f t="shared" ref="B155:G155" si="33">SUM(B94:B95)</f>
        <v>0</v>
      </c>
      <c r="C155" s="194">
        <f t="shared" si="33"/>
        <v>0</v>
      </c>
      <c r="D155" s="194">
        <f t="shared" si="33"/>
        <v>0</v>
      </c>
      <c r="E155" s="194">
        <f t="shared" si="33"/>
        <v>0</v>
      </c>
      <c r="F155" s="194">
        <f t="shared" si="33"/>
        <v>0</v>
      </c>
      <c r="G155" s="194">
        <f t="shared" si="33"/>
        <v>0</v>
      </c>
      <c r="H155" s="194">
        <f>SUM(H67:H68)</f>
        <v>0</v>
      </c>
      <c r="I155" s="194">
        <f>SUM(I94:I95)</f>
        <v>708</v>
      </c>
      <c r="J155" s="194">
        <f>SUM(J94:J95)</f>
        <v>0</v>
      </c>
      <c r="K155" s="194">
        <f>SUM(K94:K95)</f>
        <v>775</v>
      </c>
      <c r="L155" s="194">
        <f>SUM(L94:L95)</f>
        <v>0</v>
      </c>
      <c r="M155" s="194">
        <f>SUM(M94:M95)</f>
        <v>0</v>
      </c>
      <c r="N155" s="244">
        <f>SUM(B155:M155)</f>
        <v>1483</v>
      </c>
      <c r="O155" s="4"/>
    </row>
    <row r="156" spans="1:15" ht="13.5" thickTop="1" x14ac:dyDescent="0.2">
      <c r="A156" s="242" t="s">
        <v>38</v>
      </c>
      <c r="B156" s="195"/>
      <c r="C156" s="195"/>
      <c r="D156" s="195"/>
      <c r="E156" s="195"/>
      <c r="F156" s="195"/>
      <c r="G156" s="195"/>
      <c r="H156" s="195"/>
      <c r="I156" s="195"/>
      <c r="J156" s="195"/>
      <c r="K156" s="195"/>
      <c r="L156" s="195"/>
      <c r="M156" s="195"/>
      <c r="N156" s="245"/>
      <c r="O156" s="4"/>
    </row>
    <row r="157" spans="1:15" ht="13.5" thickBot="1" x14ac:dyDescent="0.25">
      <c r="A157" s="243" t="s">
        <v>39</v>
      </c>
      <c r="B157" s="194">
        <f t="shared" ref="B157:M157" si="34">SUM(B96:B100)</f>
        <v>0</v>
      </c>
      <c r="C157" s="194">
        <f t="shared" si="34"/>
        <v>0</v>
      </c>
      <c r="D157" s="194">
        <f t="shared" si="34"/>
        <v>0</v>
      </c>
      <c r="E157" s="194">
        <f t="shared" si="34"/>
        <v>0</v>
      </c>
      <c r="F157" s="194">
        <f t="shared" si="34"/>
        <v>0</v>
      </c>
      <c r="G157" s="194">
        <f t="shared" si="34"/>
        <v>0</v>
      </c>
      <c r="H157" s="194">
        <f t="shared" si="34"/>
        <v>0</v>
      </c>
      <c r="I157" s="194">
        <f t="shared" si="34"/>
        <v>0</v>
      </c>
      <c r="J157" s="194">
        <f t="shared" si="34"/>
        <v>5701</v>
      </c>
      <c r="K157" s="194">
        <f t="shared" si="34"/>
        <v>0</v>
      </c>
      <c r="L157" s="194">
        <f t="shared" si="34"/>
        <v>0</v>
      </c>
      <c r="M157" s="194">
        <f t="shared" si="34"/>
        <v>0</v>
      </c>
      <c r="N157" s="244">
        <f>SUM(B157:M157)</f>
        <v>5701</v>
      </c>
      <c r="O157" s="4"/>
    </row>
    <row r="158" spans="1:15" ht="13.5" thickTop="1" x14ac:dyDescent="0.2">
      <c r="A158" s="246" t="s">
        <v>9</v>
      </c>
      <c r="B158" s="83"/>
      <c r="C158" s="196"/>
      <c r="D158" s="196"/>
      <c r="E158" s="196"/>
      <c r="F158" s="196"/>
      <c r="G158" s="196"/>
      <c r="H158" s="196"/>
      <c r="I158" s="196"/>
      <c r="J158" s="196"/>
      <c r="K158" s="196"/>
      <c r="L158" s="196"/>
      <c r="M158" s="196"/>
      <c r="N158" s="205"/>
    </row>
    <row r="159" spans="1:15" ht="13.5" thickBot="1" x14ac:dyDescent="0.25">
      <c r="A159" s="229" t="s">
        <v>3</v>
      </c>
      <c r="B159" s="87">
        <f t="shared" ref="B159:M159" si="35">SUM(B101:B102)</f>
        <v>1529</v>
      </c>
      <c r="C159" s="88">
        <f t="shared" si="35"/>
        <v>0</v>
      </c>
      <c r="D159" s="88">
        <f t="shared" si="35"/>
        <v>4499</v>
      </c>
      <c r="E159" s="88">
        <f t="shared" si="35"/>
        <v>3181</v>
      </c>
      <c r="F159" s="88">
        <f t="shared" si="35"/>
        <v>0</v>
      </c>
      <c r="G159" s="88">
        <f t="shared" si="35"/>
        <v>2075</v>
      </c>
      <c r="H159" s="88">
        <f t="shared" si="35"/>
        <v>4273</v>
      </c>
      <c r="I159" s="88">
        <f t="shared" si="35"/>
        <v>3785</v>
      </c>
      <c r="J159" s="88">
        <f t="shared" si="35"/>
        <v>0</v>
      </c>
      <c r="K159" s="88">
        <f t="shared" si="35"/>
        <v>3026</v>
      </c>
      <c r="L159" s="88">
        <f t="shared" si="35"/>
        <v>0</v>
      </c>
      <c r="M159" s="88">
        <f t="shared" si="35"/>
        <v>0</v>
      </c>
      <c r="N159" s="230">
        <f>SUM(B159:M159)</f>
        <v>22368</v>
      </c>
    </row>
    <row r="160" spans="1:15" ht="13.5" thickTop="1" x14ac:dyDescent="0.2">
      <c r="A160" s="246" t="s">
        <v>42</v>
      </c>
      <c r="B160" s="83"/>
      <c r="C160" s="142"/>
      <c r="D160" s="142"/>
      <c r="E160" s="142"/>
      <c r="F160" s="142"/>
      <c r="G160" s="142"/>
      <c r="H160" s="142"/>
      <c r="I160" s="142"/>
      <c r="J160" s="142"/>
      <c r="K160" s="142"/>
      <c r="L160" s="142"/>
      <c r="M160" s="142"/>
      <c r="N160" s="205"/>
    </row>
    <row r="161" spans="1:14" ht="13.5" thickBot="1" x14ac:dyDescent="0.25">
      <c r="A161" s="229" t="s">
        <v>14</v>
      </c>
      <c r="B161" s="87">
        <f t="shared" ref="B161:M161" si="36">SUM(B103:B107)</f>
        <v>2613</v>
      </c>
      <c r="C161" s="88">
        <f t="shared" si="36"/>
        <v>0</v>
      </c>
      <c r="D161" s="88">
        <f t="shared" si="36"/>
        <v>0</v>
      </c>
      <c r="E161" s="88">
        <f t="shared" si="36"/>
        <v>0</v>
      </c>
      <c r="F161" s="88">
        <f t="shared" si="36"/>
        <v>0</v>
      </c>
      <c r="G161" s="88">
        <f t="shared" si="36"/>
        <v>0</v>
      </c>
      <c r="H161" s="88">
        <f t="shared" si="36"/>
        <v>3418</v>
      </c>
      <c r="I161" s="88">
        <f t="shared" si="36"/>
        <v>0</v>
      </c>
      <c r="J161" s="88">
        <f t="shared" si="36"/>
        <v>1284</v>
      </c>
      <c r="K161" s="88">
        <f t="shared" si="36"/>
        <v>0</v>
      </c>
      <c r="L161" s="88">
        <f t="shared" si="36"/>
        <v>0</v>
      </c>
      <c r="M161" s="88">
        <f t="shared" si="36"/>
        <v>0</v>
      </c>
      <c r="N161" s="230">
        <f>SUM(B161:M161)</f>
        <v>7315</v>
      </c>
    </row>
    <row r="162" spans="1:14" ht="13.5" thickTop="1" x14ac:dyDescent="0.2">
      <c r="A162" s="246" t="s">
        <v>38</v>
      </c>
      <c r="B162" s="83"/>
      <c r="C162" s="142"/>
      <c r="D162" s="142"/>
      <c r="E162" s="142"/>
      <c r="F162" s="142"/>
      <c r="G162" s="142"/>
      <c r="H162" s="142"/>
      <c r="I162" s="142"/>
      <c r="J162" s="142"/>
      <c r="K162" s="142"/>
      <c r="L162" s="142"/>
      <c r="M162" s="142"/>
      <c r="N162" s="205"/>
    </row>
    <row r="163" spans="1:14" ht="13.5" thickBot="1" x14ac:dyDescent="0.25">
      <c r="A163" s="229" t="s">
        <v>17</v>
      </c>
      <c r="B163" s="87">
        <f t="shared" ref="B163:M163" si="37">SUM(B108:B112)</f>
        <v>0</v>
      </c>
      <c r="C163" s="88">
        <f t="shared" si="37"/>
        <v>0</v>
      </c>
      <c r="D163" s="88">
        <f t="shared" si="37"/>
        <v>0</v>
      </c>
      <c r="E163" s="88">
        <f t="shared" si="37"/>
        <v>0</v>
      </c>
      <c r="F163" s="88">
        <f t="shared" si="37"/>
        <v>0</v>
      </c>
      <c r="G163" s="88">
        <f t="shared" si="37"/>
        <v>0</v>
      </c>
      <c r="H163" s="88">
        <f t="shared" si="37"/>
        <v>0</v>
      </c>
      <c r="I163" s="88">
        <f t="shared" si="37"/>
        <v>0</v>
      </c>
      <c r="J163" s="88">
        <f t="shared" si="37"/>
        <v>4349</v>
      </c>
      <c r="K163" s="88">
        <f t="shared" si="37"/>
        <v>0</v>
      </c>
      <c r="L163" s="88">
        <f t="shared" si="37"/>
        <v>0</v>
      </c>
      <c r="M163" s="88">
        <f t="shared" si="37"/>
        <v>0</v>
      </c>
      <c r="N163" s="223">
        <f>SUM(B163:M163)</f>
        <v>4349</v>
      </c>
    </row>
    <row r="164" spans="1:14" ht="14.25" thickTop="1" thickBot="1" x14ac:dyDescent="0.25">
      <c r="A164" s="208" t="s">
        <v>1</v>
      </c>
      <c r="B164" s="209">
        <f t="shared" ref="B164:N164" si="38">SUM(B155:B163)</f>
        <v>4142</v>
      </c>
      <c r="C164" s="210">
        <f t="shared" si="38"/>
        <v>0</v>
      </c>
      <c r="D164" s="210">
        <f t="shared" si="38"/>
        <v>4499</v>
      </c>
      <c r="E164" s="210">
        <f t="shared" si="38"/>
        <v>3181</v>
      </c>
      <c r="F164" s="210">
        <f t="shared" si="38"/>
        <v>0</v>
      </c>
      <c r="G164" s="210">
        <f t="shared" si="38"/>
        <v>2075</v>
      </c>
      <c r="H164" s="210">
        <f t="shared" si="38"/>
        <v>7691</v>
      </c>
      <c r="I164" s="210">
        <f t="shared" si="38"/>
        <v>4493</v>
      </c>
      <c r="J164" s="210">
        <f t="shared" si="38"/>
        <v>11334</v>
      </c>
      <c r="K164" s="210">
        <f t="shared" si="38"/>
        <v>3801</v>
      </c>
      <c r="L164" s="210">
        <f t="shared" si="38"/>
        <v>0</v>
      </c>
      <c r="M164" s="210">
        <f t="shared" si="38"/>
        <v>0</v>
      </c>
      <c r="N164" s="211">
        <f t="shared" si="38"/>
        <v>41216</v>
      </c>
    </row>
    <row r="165" spans="1:14" ht="13.5" thickBot="1" x14ac:dyDescent="0.25">
      <c r="A165" s="43"/>
      <c r="B165" s="40"/>
      <c r="C165" s="41"/>
      <c r="D165" s="41"/>
      <c r="E165" s="41"/>
      <c r="F165" s="41"/>
      <c r="G165" s="63"/>
      <c r="H165" s="41"/>
      <c r="I165" s="41"/>
      <c r="J165" s="41"/>
      <c r="K165" s="41"/>
      <c r="L165" s="41"/>
      <c r="M165" s="41"/>
      <c r="N165" s="42"/>
    </row>
    <row r="166" spans="1:14" x14ac:dyDescent="0.2">
      <c r="A166" s="116" t="s">
        <v>35</v>
      </c>
      <c r="B166" s="117" t="s">
        <v>20</v>
      </c>
      <c r="C166" s="118" t="s">
        <v>21</v>
      </c>
      <c r="D166" s="118" t="s">
        <v>22</v>
      </c>
      <c r="E166" s="118" t="s">
        <v>23</v>
      </c>
      <c r="F166" s="118" t="s">
        <v>24</v>
      </c>
      <c r="G166" s="118" t="s">
        <v>31</v>
      </c>
      <c r="H166" s="118" t="s">
        <v>25</v>
      </c>
      <c r="I166" s="118" t="s">
        <v>26</v>
      </c>
      <c r="J166" s="118" t="s">
        <v>27</v>
      </c>
      <c r="K166" s="118" t="s">
        <v>28</v>
      </c>
      <c r="L166" s="118" t="s">
        <v>29</v>
      </c>
      <c r="M166" s="118" t="s">
        <v>30</v>
      </c>
      <c r="N166" s="119" t="s">
        <v>32</v>
      </c>
    </row>
    <row r="167" spans="1:14" ht="13.5" thickBot="1" x14ac:dyDescent="0.25">
      <c r="A167" s="120" t="s">
        <v>4</v>
      </c>
      <c r="B167" s="121">
        <f t="shared" ref="B167:M167" si="39">SUM(B136+B150+B164)</f>
        <v>180602</v>
      </c>
      <c r="C167" s="122">
        <f t="shared" si="39"/>
        <v>48744</v>
      </c>
      <c r="D167" s="122">
        <f t="shared" si="39"/>
        <v>193203</v>
      </c>
      <c r="E167" s="122">
        <f t="shared" si="39"/>
        <v>123130</v>
      </c>
      <c r="F167" s="122">
        <f t="shared" si="39"/>
        <v>41978</v>
      </c>
      <c r="G167" s="122">
        <f t="shared" si="39"/>
        <v>23592</v>
      </c>
      <c r="H167" s="122">
        <f t="shared" si="39"/>
        <v>70443</v>
      </c>
      <c r="I167" s="122">
        <f t="shared" si="39"/>
        <v>145921</v>
      </c>
      <c r="J167" s="122">
        <f t="shared" si="39"/>
        <v>44639</v>
      </c>
      <c r="K167" s="122">
        <f t="shared" si="39"/>
        <v>105752</v>
      </c>
      <c r="L167" s="122">
        <f t="shared" si="39"/>
        <v>46658</v>
      </c>
      <c r="M167" s="122">
        <f t="shared" si="39"/>
        <v>49566</v>
      </c>
      <c r="N167" s="123">
        <f>SUM(B167:M167)</f>
        <v>1074228</v>
      </c>
    </row>
  </sheetData>
  <phoneticPr fontId="23" type="noConversion"/>
  <pageMargins left="0.78740157499999996" right="0.78740157499999996" top="0.984251969" bottom="0.984251969" header="0.4921259845" footer="0.4921259845"/>
  <pageSetup paperSize="9" orientation="landscape" r:id="rId1"/>
  <headerFooter alignWithMargins="0"/>
  <ignoredErrors>
    <ignoredError sqref="C163:M163 K161:M161 C141 F141 C161 K141:M141 C143 F143 E161:I161 J143 L143:M143" unlockedFormula="1"/>
    <ignoredError sqref="B133:C133 B128 B147 D147 C135 B155 B149 B124:C124 C132 B126 D155:E155 G155 B134 J147 H124:I124 C125 B157 D157:E157 G157:I157 I155:J155 K157 B145:M145 B130:B131 B129 H125 E125 K128 I133 I130 I128 I125 H129 H127 K125 G128 F133 F127 D134:E134 F129 G134 F131 D130:E130 D126:E126 D132 K134 D128 K130 D133 E129 E128 H130 K126 I126 I134 E127 D127 I127 D135 E135 K127 K131:K132 D129 H128 J125:J132 I135 I131:I132 I129 H131:H132 H126 G135 G125:G127 F134:F135 F125:F126 E131:E132 F132 F128 G129:G132 F130 K135 K129 D125 D131 L133:L135 G133 E133 H133:H135 J133:J135 K133 L125:L132 M123:M132 L123:L124" formulaRange="1"/>
    <ignoredError sqref="B163 B141 D141:E141 G141:J141 B159:C159 D159:E159 F159:G159 H159:I159 J159:K159 L159:M159 B161 D161 B143 D143:E143 G143:I143 J161 K143" formulaRange="1" unlockedFormula="1"/>
    <ignoredError sqref="N103 N76" formula="1"/>
    <ignoredError sqref="H155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2014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2015-10-02T11:29:45Z</dcterms:created>
  <dcterms:modified xsi:type="dcterms:W3CDTF">2015-10-02T11:30:20Z</dcterms:modified>
</cp:coreProperties>
</file>