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el\OneDrive\Рабочий стол\ANALYTICS\Power BI data\Financial condition\"/>
    </mc:Choice>
  </mc:AlternateContent>
  <xr:revisionPtr revIDLastSave="0" documentId="13_ncr:1_{22D5CFFA-1199-40FC-8602-D276056CD971}" xr6:coauthVersionLast="47" xr6:coauthVersionMax="47" xr10:uidLastSave="{00000000-0000-0000-0000-000000000000}"/>
  <bookViews>
    <workbookView xWindow="-110" yWindow="-110" windowWidth="19420" windowHeight="10420" xr2:uid="{16CEE6A4-078F-4EB6-8CE9-F17FB10AB732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G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B15" i="2"/>
  <c r="C15" i="2"/>
  <c r="D15" i="2"/>
  <c r="E15" i="2"/>
  <c r="F15" i="2"/>
  <c r="G15" i="2"/>
  <c r="H15" i="2"/>
  <c r="I15" i="2"/>
  <c r="K15" i="2"/>
  <c r="L15" i="2"/>
  <c r="M15" i="2"/>
  <c r="N15" i="2"/>
  <c r="O15" i="2"/>
  <c r="P15" i="2"/>
  <c r="Q15" i="2"/>
  <c r="C13" i="2"/>
  <c r="D13" i="2"/>
  <c r="E13" i="2"/>
  <c r="F13" i="2"/>
  <c r="H13" i="2"/>
  <c r="I13" i="2"/>
  <c r="J13" i="2"/>
  <c r="K13" i="2"/>
  <c r="L13" i="2"/>
  <c r="M13" i="2"/>
  <c r="N13" i="2"/>
  <c r="O13" i="2"/>
  <c r="P13" i="2"/>
  <c r="Q13" i="2"/>
  <c r="B13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B5" i="2"/>
  <c r="Q5" i="1"/>
  <c r="R3" i="1"/>
  <c r="Q3" i="1"/>
  <c r="P3" i="1"/>
  <c r="O3" i="1"/>
  <c r="N3" i="1"/>
  <c r="R4" i="1"/>
  <c r="R5" i="1"/>
  <c r="Q4" i="1"/>
  <c r="P4" i="1"/>
  <c r="P5" i="1"/>
  <c r="O4" i="1"/>
  <c r="O5" i="1"/>
  <c r="N4" i="1"/>
  <c r="N5" i="1"/>
  <c r="M5" i="1"/>
  <c r="M3" i="1"/>
  <c r="M4" i="1"/>
  <c r="N11" i="1"/>
  <c r="M11" i="1"/>
  <c r="R11" i="1"/>
  <c r="Q11" i="1"/>
  <c r="P11" i="1"/>
  <c r="O11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2" i="1"/>
  <c r="N12" i="1"/>
  <c r="O12" i="1"/>
  <c r="P12" i="1"/>
  <c r="Q12" i="1"/>
  <c r="R12" i="1"/>
  <c r="M13" i="1"/>
  <c r="N13" i="1"/>
  <c r="O13" i="1"/>
  <c r="P13" i="1"/>
  <c r="Q13" i="1"/>
  <c r="R13" i="1"/>
</calcChain>
</file>

<file path=xl/sharedStrings.xml><?xml version="1.0" encoding="utf-8"?>
<sst xmlns="http://schemas.openxmlformats.org/spreadsheetml/2006/main" count="92" uniqueCount="21">
  <si>
    <t>Чистая прибыль</t>
  </si>
  <si>
    <t>Активы средние</t>
  </si>
  <si>
    <t>Выручка</t>
  </si>
  <si>
    <t>Запасы средние</t>
  </si>
  <si>
    <t>Капитал заемный</t>
  </si>
  <si>
    <t xml:space="preserve">Оборотные активы  </t>
  </si>
  <si>
    <t>Краткосрочные обязательства</t>
  </si>
  <si>
    <t>Денежные средства</t>
  </si>
  <si>
    <t>Краткосрочные финансовые вложения</t>
  </si>
  <si>
    <t>Запасы</t>
  </si>
  <si>
    <t>Капитал собственный</t>
  </si>
  <si>
    <t xml:space="preserve">Капитал всего </t>
  </si>
  <si>
    <t>СК средний</t>
  </si>
  <si>
    <t>Оборотный капитал средний</t>
  </si>
  <si>
    <t xml:space="preserve"> </t>
  </si>
  <si>
    <t>Краткосрочная ДЗ</t>
  </si>
  <si>
    <t>Внеобротные активы</t>
  </si>
  <si>
    <t>Камаз</t>
  </si>
  <si>
    <t>ЯМЗ</t>
  </si>
  <si>
    <t>Год</t>
  </si>
  <si>
    <t>Краткосрочные ФВ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</si>
</sst>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3" fontId="0" fillId="0" borderId="0" xfId="0" applyNumberFormat="1"/>
    <xf numFmtId="3" fontId="0" fillId="0" borderId="6" xfId="0" applyNumberFormat="1" applyBorder="1"/>
    <xf numFmtId="4" fontId="0" fillId="0" borderId="1" xfId="0" applyNumberFormat="1" applyBorder="1"/>
    <xf numFmtId="4" fontId="0" fillId="0" borderId="2" xfId="0" applyNumberFormat="1" applyBorder="1"/>
    <xf numFmtId="4" fontId="0" fillId="0" borderId="0" xfId="0" applyNumberFormat="1"/>
    <xf numFmtId="4" fontId="0" fillId="0" borderId="6" xfId="0" applyNumberFormat="1" applyBorder="1"/>
    <xf numFmtId="4" fontId="0" fillId="0" borderId="4" xfId="0" applyNumberFormat="1" applyBorder="1"/>
    <xf numFmtId="4" fontId="0" fillId="0" borderId="7" xfId="0" applyNumberFormat="1" applyBorder="1"/>
    <xf numFmtId="1" fontId="0" fillId="0" borderId="0" xfId="0" applyNumberFormat="1"/>
  </cellXfs>
  <cellStyles count="1">
    <cellStyle name="Обычный" xfId="0" builtinId="0"/>
  </cellStyles>
  <dxfs count="3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84039-4DD9-46FB-981B-B36D92522A6D}" name="Таблица1" displayName="Таблица1" ref="A17:Q20" totalsRowShown="0">
  <autoFilter ref="A17:Q20" xr:uid="{B0884039-4DD9-46FB-981B-B36D92522A6D}"/>
  <tableColumns count="17">
    <tableColumn id="1" xr3:uid="{2ABC2EAD-C1FF-4A2A-B6BF-167FB509880A}" name="Год"/>
    <tableColumn id="2" xr3:uid="{2E6897DA-7DA8-40FC-8F42-260C240146F4}" name="Чистая прибыль" dataDxfId="31"/>
    <tableColumn id="3" xr3:uid="{58F46A2E-9BD6-47EB-BCD6-46AEAB304BFE}" name="Выручка" dataDxfId="30"/>
    <tableColumn id="4" xr3:uid="{F1E8FB9F-BBAC-4507-85B9-12951751C01B}" name="Капитал собственный" dataDxfId="29"/>
    <tableColumn id="5" xr3:uid="{949A1BF1-CC8D-4C0A-A1AD-01B36FCAF5FA}" name="Оборотные активы  " dataDxfId="28"/>
    <tableColumn id="6" xr3:uid="{FAEF3BAC-5737-4344-84BD-373F83BB2A41}" name="Запасы" dataDxfId="27"/>
    <tableColumn id="7" xr3:uid="{70A80E73-BB14-4F1F-B71E-8D5C5B6986A7}" name="Денежные средства" dataDxfId="26"/>
    <tableColumn id="8" xr3:uid="{2A32C4B6-2163-476A-BB7C-471AFD88331A}" name="Краткосрочные ФВ" dataDxfId="25"/>
    <tableColumn id="9" xr3:uid="{889CA4EC-25B5-4D19-9263-9B478F6BF57C}" name="Краткосрочная ДЗ" dataDxfId="24"/>
    <tableColumn id="10" xr3:uid="{76C01612-52AC-4CEB-96DE-E95F410B045D}" name="Краткосрочные обязательства" dataDxfId="23"/>
    <tableColumn id="11" xr3:uid="{0B3BB407-82B1-46E3-A2EC-5A24201E3564}" name="Капитал всего " dataDxfId="22"/>
    <tableColumn id="12" xr3:uid="{65BDB2DC-0D34-409B-9A1C-04A726DEA17C}" name="Капитал заемный" dataDxfId="21"/>
    <tableColumn id="13" xr3:uid="{3025C63A-6353-42A0-8769-04CC137307D4}" name="Внеобротные активы" dataDxfId="20"/>
    <tableColumn id="14" xr3:uid="{88BC2A0E-74C6-489E-9DB7-9739F276191B}" name="Активы средние" dataDxfId="19"/>
    <tableColumn id="15" xr3:uid="{C14F540E-3D31-451D-B529-56A6FA412C64}" name="СК средний" dataDxfId="18"/>
    <tableColumn id="16" xr3:uid="{C93A657A-87A9-489C-BCD0-82F42F9DF84F}" name="Оборотный капитал средний" dataDxfId="17"/>
    <tableColumn id="17" xr3:uid="{2D8EDE4B-9AC2-4D2C-995D-E4C1B8922881}" name="Запасы средние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599079-55B7-4E2A-B47F-257B7978F836}" name="Таблица2" displayName="Таблица2" ref="A22:Q25" totalsRowShown="0">
  <autoFilter ref="A22:Q25" xr:uid="{3E599079-55B7-4E2A-B47F-257B7978F836}"/>
  <tableColumns count="17">
    <tableColumn id="1" xr3:uid="{935D52B6-EA43-49F2-BC1A-42FF61806F31}" name="Год"/>
    <tableColumn id="2" xr3:uid="{08F0097F-FAA0-4D09-B3B1-0B7641F59E54}" name="Чистая прибыль" dataDxfId="15"/>
    <tableColumn id="3" xr3:uid="{EBC2805F-1B1B-460B-821C-34E276376E6F}" name="Выручка" dataDxfId="14"/>
    <tableColumn id="4" xr3:uid="{2EDF14D5-D5EC-469D-B994-A8AA4C92CE7E}" name="Капитал собственный" dataDxfId="13"/>
    <tableColumn id="5" xr3:uid="{E2C3E819-E42C-442E-AE5E-2C2E185C52A7}" name="Оборотные активы  " dataDxfId="12"/>
    <tableColumn id="6" xr3:uid="{4A8C90E7-44B4-4344-A6CE-DCED6AF723AA}" name="Запасы" dataDxfId="11"/>
    <tableColumn id="7" xr3:uid="{EAAD8CFD-C08B-49A2-8772-A3EDA93C02C1}" name="Денежные средства" dataDxfId="10"/>
    <tableColumn id="8" xr3:uid="{34419F1A-C8F6-40E7-9187-89622CC5D82A}" name="Краткосрочные ФВ" dataDxfId="9"/>
    <tableColumn id="9" xr3:uid="{D1885CEF-8362-457F-8F1F-93485F36CE2C}" name="Краткосрочная ДЗ" dataDxfId="8"/>
    <tableColumn id="10" xr3:uid="{C9C6232E-0EEC-4527-ACA6-457E0A4E43CC}" name="Краткосрочные обязательства" dataDxfId="7"/>
    <tableColumn id="11" xr3:uid="{BA42A37C-0628-45A5-8971-DAAAC5C6B56A}" name="Капитал всего " dataDxfId="6"/>
    <tableColumn id="12" xr3:uid="{4BB42202-2A62-448E-887C-C466B457784B}" name="Капитал заемный" dataDxfId="5"/>
    <tableColumn id="13" xr3:uid="{BC05FD8D-18D5-4761-9056-0A992F2CD4F3}" name="Внеобротные активы" dataDxfId="4"/>
    <tableColumn id="14" xr3:uid="{197E6F37-0F64-4723-B7EA-5BB0365E5FAA}" name="Активы средние" dataDxfId="3"/>
    <tableColumn id="15" xr3:uid="{D60385F4-5D43-49FC-839F-8D309F134D69}" name="СК средний" dataDxfId="2"/>
    <tableColumn id="16" xr3:uid="{E07BDFB0-2448-48E1-8F79-31312E7E5BE7}" name="Оборотный капитал средний" dataDxfId="1"/>
    <tableColumn id="17" xr3:uid="{CEC5265D-D0BF-4991-889D-EC90C8C5BD02}" name="Запасы средние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E88F-6854-4D52-957C-BC0BC427DCC6}">
  <dimension ref="A1:R18"/>
  <sheetViews>
    <sheetView tabSelected="1" topLeftCell="H1" workbookViewId="0">
      <selection activeCell="E14" sqref="E14"/>
    </sheetView>
  </sheetViews>
  <sheetFormatPr defaultRowHeight="14.5" x14ac:dyDescent="0.35"/>
  <cols>
    <col min="1" max="1" width="67.26953125" customWidth="1"/>
    <col min="3" max="3" width="12.1796875" customWidth="1"/>
    <col min="4" max="4" width="15.1796875" customWidth="1"/>
    <col min="5" max="14" width="15.90625" customWidth="1"/>
    <col min="15" max="15" width="13.36328125" bestFit="1" customWidth="1"/>
    <col min="16" max="16" width="12.26953125" bestFit="1" customWidth="1"/>
    <col min="17" max="17" width="14.453125" customWidth="1"/>
    <col min="18" max="18" width="12.26953125" bestFit="1" customWidth="1"/>
  </cols>
  <sheetData>
    <row r="1" spans="1:18" ht="44" thickBot="1" x14ac:dyDescent="0.4">
      <c r="C1" s="2" t="s">
        <v>0</v>
      </c>
      <c r="D1" s="2" t="s">
        <v>2</v>
      </c>
      <c r="E1" s="3" t="s">
        <v>10</v>
      </c>
      <c r="F1" s="4" t="s">
        <v>5</v>
      </c>
      <c r="G1" s="3" t="s">
        <v>9</v>
      </c>
      <c r="H1" s="2" t="s">
        <v>7</v>
      </c>
      <c r="I1" s="2" t="s">
        <v>8</v>
      </c>
      <c r="J1" s="2" t="s">
        <v>15</v>
      </c>
      <c r="K1" s="2" t="s">
        <v>6</v>
      </c>
      <c r="L1" s="3" t="s">
        <v>11</v>
      </c>
      <c r="M1" s="2" t="s">
        <v>4</v>
      </c>
      <c r="N1" s="2" t="s">
        <v>16</v>
      </c>
      <c r="O1" s="2" t="s">
        <v>1</v>
      </c>
      <c r="P1" s="2" t="s">
        <v>12</v>
      </c>
      <c r="Q1" s="2" t="s">
        <v>13</v>
      </c>
      <c r="R1" s="2" t="s">
        <v>3</v>
      </c>
    </row>
    <row r="2" spans="1:18" x14ac:dyDescent="0.35">
      <c r="A2" s="6" t="s">
        <v>17</v>
      </c>
      <c r="B2" s="5">
        <v>2018</v>
      </c>
      <c r="C2" s="14"/>
      <c r="D2" s="14"/>
      <c r="E2" s="14">
        <v>43104957</v>
      </c>
      <c r="F2" s="14">
        <v>92638213</v>
      </c>
      <c r="G2" s="14">
        <v>30401373</v>
      </c>
      <c r="H2" s="14"/>
      <c r="I2" s="14"/>
      <c r="J2" s="14"/>
      <c r="K2" s="14"/>
      <c r="L2" s="14">
        <v>179082717</v>
      </c>
      <c r="M2" s="14"/>
      <c r="N2" s="14"/>
      <c r="O2" s="14"/>
      <c r="P2" s="14"/>
      <c r="Q2" s="14"/>
      <c r="R2" s="15"/>
    </row>
    <row r="3" spans="1:18" ht="15" thickBot="1" x14ac:dyDescent="0.4">
      <c r="A3" s="6" t="s">
        <v>17</v>
      </c>
      <c r="B3" s="1">
        <v>2019</v>
      </c>
      <c r="C3" s="16">
        <v>-1517249</v>
      </c>
      <c r="D3" s="16">
        <v>160815694</v>
      </c>
      <c r="E3" s="17">
        <v>41458064</v>
      </c>
      <c r="F3" s="16">
        <v>85763063</v>
      </c>
      <c r="G3" s="16">
        <v>26078747</v>
      </c>
      <c r="H3" s="16">
        <v>17173556</v>
      </c>
      <c r="I3" s="16">
        <v>12068135</v>
      </c>
      <c r="J3" s="16">
        <v>30081204</v>
      </c>
      <c r="K3" s="16">
        <v>63919621</v>
      </c>
      <c r="L3" s="16">
        <v>188521659</v>
      </c>
      <c r="M3" s="16">
        <f t="shared" ref="M3:M4" si="0">L3-E3</f>
        <v>147063595</v>
      </c>
      <c r="N3" s="16">
        <f>L3-F3</f>
        <v>102758596</v>
      </c>
      <c r="O3" s="16">
        <f>(L3+L2)/2</f>
        <v>183802188</v>
      </c>
      <c r="P3" s="16">
        <f>(E3+E2)/2</f>
        <v>42281510.5</v>
      </c>
      <c r="Q3" s="16">
        <f>(F3+F2)/2</f>
        <v>89200638</v>
      </c>
      <c r="R3" s="18">
        <f>(G3+G2)/2</f>
        <v>28240060</v>
      </c>
    </row>
    <row r="4" spans="1:18" ht="15" thickBot="1" x14ac:dyDescent="0.4">
      <c r="A4" s="6" t="s">
        <v>17</v>
      </c>
      <c r="B4" s="1">
        <v>2020</v>
      </c>
      <c r="C4" s="16">
        <v>1545215</v>
      </c>
      <c r="D4" s="16">
        <v>185868017</v>
      </c>
      <c r="E4" s="17">
        <v>47006389</v>
      </c>
      <c r="F4" s="16">
        <v>91346148</v>
      </c>
      <c r="G4" s="16">
        <v>28610617</v>
      </c>
      <c r="H4" s="16">
        <v>11805701</v>
      </c>
      <c r="I4" s="16">
        <v>18677271</v>
      </c>
      <c r="J4" s="16">
        <v>28936666</v>
      </c>
      <c r="K4" s="16">
        <v>83813307</v>
      </c>
      <c r="L4" s="16">
        <v>212292293</v>
      </c>
      <c r="M4" s="16">
        <f t="shared" si="0"/>
        <v>165285904</v>
      </c>
      <c r="N4" s="16">
        <f t="shared" ref="N4:N5" si="1">L4-F4</f>
        <v>120946145</v>
      </c>
      <c r="O4" s="16">
        <f t="shared" ref="O4:O5" si="2">(L4+L3)/2</f>
        <v>200406976</v>
      </c>
      <c r="P4" s="16">
        <f t="shared" ref="P4:R5" si="3">(E4+E3)/2</f>
        <v>44232226.5</v>
      </c>
      <c r="Q4" s="16">
        <f t="shared" si="3"/>
        <v>88554605.5</v>
      </c>
      <c r="R4" s="18">
        <f t="shared" si="3"/>
        <v>27344682</v>
      </c>
    </row>
    <row r="5" spans="1:18" ht="15" thickBot="1" x14ac:dyDescent="0.4">
      <c r="A5" s="6" t="s">
        <v>17</v>
      </c>
      <c r="B5" s="9">
        <v>2021</v>
      </c>
      <c r="C5" s="17">
        <v>4056676</v>
      </c>
      <c r="D5" s="17">
        <v>248389212</v>
      </c>
      <c r="E5" s="17">
        <v>60268851</v>
      </c>
      <c r="F5" s="17">
        <v>123055104</v>
      </c>
      <c r="G5" s="17">
        <v>36777553</v>
      </c>
      <c r="H5" s="17">
        <v>10820269</v>
      </c>
      <c r="I5" s="17">
        <v>26752325</v>
      </c>
      <c r="J5" s="17">
        <v>48582628</v>
      </c>
      <c r="K5" s="17">
        <v>108671580</v>
      </c>
      <c r="L5" s="17">
        <v>264127831</v>
      </c>
      <c r="M5" s="17">
        <f>L5-E5</f>
        <v>203858980</v>
      </c>
      <c r="N5" s="17">
        <f t="shared" si="1"/>
        <v>141072727</v>
      </c>
      <c r="O5" s="17">
        <f t="shared" si="2"/>
        <v>238210062</v>
      </c>
      <c r="P5" s="17">
        <f t="shared" si="3"/>
        <v>53637620</v>
      </c>
      <c r="Q5" s="17">
        <f>(F5+F4)/2</f>
        <v>107200626</v>
      </c>
      <c r="R5" s="19">
        <f t="shared" si="3"/>
        <v>32694085</v>
      </c>
    </row>
    <row r="6" spans="1:18" x14ac:dyDescent="0.35">
      <c r="A6" s="6" t="s">
        <v>18</v>
      </c>
      <c r="B6" s="1">
        <v>2018</v>
      </c>
      <c r="C6" s="16"/>
      <c r="D6" s="16"/>
      <c r="E6" s="16">
        <v>3465006</v>
      </c>
      <c r="F6" s="16">
        <v>9824108</v>
      </c>
      <c r="G6" s="16">
        <v>4497656</v>
      </c>
      <c r="H6" s="16"/>
      <c r="I6" s="16"/>
      <c r="J6" s="16"/>
      <c r="K6" s="16"/>
      <c r="L6" s="16">
        <v>17367178</v>
      </c>
      <c r="M6" s="16"/>
      <c r="N6" s="16"/>
      <c r="O6" s="16"/>
      <c r="P6" s="16"/>
      <c r="Q6" s="16"/>
      <c r="R6" s="18"/>
    </row>
    <row r="7" spans="1:18" x14ac:dyDescent="0.35">
      <c r="A7" s="6" t="s">
        <v>18</v>
      </c>
      <c r="B7" s="1">
        <v>2019</v>
      </c>
      <c r="C7" s="16">
        <v>-174168</v>
      </c>
      <c r="D7" s="16">
        <v>24989468</v>
      </c>
      <c r="E7" s="16">
        <v>3287425</v>
      </c>
      <c r="F7" s="16">
        <v>9588907</v>
      </c>
      <c r="G7" s="16">
        <v>3819443</v>
      </c>
      <c r="H7" s="16">
        <v>1675582</v>
      </c>
      <c r="I7" s="16"/>
      <c r="J7" s="16">
        <v>3458124</v>
      </c>
      <c r="K7" s="16">
        <v>3740174</v>
      </c>
      <c r="L7" s="16">
        <v>22991322</v>
      </c>
      <c r="M7" s="16">
        <f t="shared" ref="M7:M13" si="4">L7-E7</f>
        <v>19703897</v>
      </c>
      <c r="N7" s="16">
        <f t="shared" ref="N7:N13" si="5">L7-F7</f>
        <v>13402415</v>
      </c>
      <c r="O7" s="16">
        <f t="shared" ref="O7:O13" si="6">(L7+L6)/2</f>
        <v>20179250</v>
      </c>
      <c r="P7" s="16">
        <f t="shared" ref="P7:P13" si="7">(E7+E6)/2</f>
        <v>3376215.5</v>
      </c>
      <c r="Q7" s="16">
        <f t="shared" ref="Q7:Q13" si="8">(F7+F6)/2</f>
        <v>9706507.5</v>
      </c>
      <c r="R7" s="18">
        <f t="shared" ref="R7:R13" si="9">(G7+G6)/2</f>
        <v>4158549.5</v>
      </c>
    </row>
    <row r="8" spans="1:18" x14ac:dyDescent="0.35">
      <c r="A8" s="6" t="s">
        <v>18</v>
      </c>
      <c r="B8" s="1">
        <v>2020</v>
      </c>
      <c r="C8" s="16">
        <v>637868</v>
      </c>
      <c r="D8" s="16">
        <v>24639083</v>
      </c>
      <c r="E8" s="16">
        <v>4533624</v>
      </c>
      <c r="F8" s="16">
        <v>12744649</v>
      </c>
      <c r="G8" s="16">
        <v>2376262</v>
      </c>
      <c r="H8" s="16">
        <v>3202275</v>
      </c>
      <c r="I8" s="16"/>
      <c r="J8" s="16">
        <v>5519632</v>
      </c>
      <c r="K8" s="16">
        <v>6347354</v>
      </c>
      <c r="L8" s="16">
        <v>26819435</v>
      </c>
      <c r="M8" s="16">
        <f t="shared" si="4"/>
        <v>22285811</v>
      </c>
      <c r="N8" s="16">
        <f t="shared" si="5"/>
        <v>14074786</v>
      </c>
      <c r="O8" s="16">
        <f t="shared" si="6"/>
        <v>24905378.5</v>
      </c>
      <c r="P8" s="16">
        <f t="shared" si="7"/>
        <v>3910524.5</v>
      </c>
      <c r="Q8" s="16">
        <f t="shared" si="8"/>
        <v>11166778</v>
      </c>
      <c r="R8" s="18">
        <f t="shared" si="9"/>
        <v>3097852.5</v>
      </c>
    </row>
    <row r="9" spans="1:18" ht="15" thickBot="1" x14ac:dyDescent="0.4">
      <c r="A9" s="6" t="s">
        <v>18</v>
      </c>
      <c r="B9" s="9">
        <v>2021</v>
      </c>
      <c r="C9" s="17">
        <v>931773</v>
      </c>
      <c r="D9" s="17">
        <v>29642871</v>
      </c>
      <c r="E9" s="17">
        <v>5470365</v>
      </c>
      <c r="F9" s="17">
        <v>11382284</v>
      </c>
      <c r="G9" s="17">
        <v>3207226</v>
      </c>
      <c r="H9" s="17">
        <v>1860686</v>
      </c>
      <c r="I9" s="17"/>
      <c r="J9" s="17">
        <v>5439413</v>
      </c>
      <c r="K9" s="17">
        <v>7751630</v>
      </c>
      <c r="L9" s="17">
        <v>23020106</v>
      </c>
      <c r="M9" s="17">
        <f t="shared" si="4"/>
        <v>17549741</v>
      </c>
      <c r="N9" s="17">
        <f t="shared" si="5"/>
        <v>11637822</v>
      </c>
      <c r="O9" s="17">
        <f t="shared" si="6"/>
        <v>24919770.5</v>
      </c>
      <c r="P9" s="17">
        <f t="shared" si="7"/>
        <v>5001994.5</v>
      </c>
      <c r="Q9" s="17">
        <f t="shared" si="8"/>
        <v>12063466.5</v>
      </c>
      <c r="R9" s="19">
        <f t="shared" si="9"/>
        <v>2791744</v>
      </c>
    </row>
    <row r="10" spans="1:18" x14ac:dyDescent="0.35">
      <c r="A10" s="6"/>
      <c r="B10" s="1">
        <v>2018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R10" s="7"/>
    </row>
    <row r="11" spans="1:18" x14ac:dyDescent="0.35">
      <c r="A11" s="6"/>
      <c r="B11" s="1">
        <v>2019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>
        <f>L11-E11</f>
        <v>0</v>
      </c>
      <c r="N11">
        <f>L11-F11</f>
        <v>0</v>
      </c>
      <c r="O11">
        <f>(L11+L10)/2</f>
        <v>0</v>
      </c>
      <c r="P11">
        <f>(E11+E10)/2</f>
        <v>0</v>
      </c>
      <c r="Q11">
        <f>(F11+F10)/2</f>
        <v>0</v>
      </c>
      <c r="R11" s="7">
        <f>(G11+G10)/2</f>
        <v>0</v>
      </c>
    </row>
    <row r="12" spans="1:18" x14ac:dyDescent="0.35">
      <c r="A12" s="6"/>
      <c r="B12" s="1">
        <v>2020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 s="7">
        <f t="shared" si="9"/>
        <v>0</v>
      </c>
    </row>
    <row r="13" spans="1:18" ht="15" thickBot="1" x14ac:dyDescent="0.4">
      <c r="A13" s="8"/>
      <c r="B13" s="9">
        <v>2021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0">
        <f t="shared" si="4"/>
        <v>0</v>
      </c>
      <c r="N13" s="10">
        <f t="shared" si="5"/>
        <v>0</v>
      </c>
      <c r="O13" s="10">
        <f t="shared" si="6"/>
        <v>0</v>
      </c>
      <c r="P13" s="10">
        <f t="shared" si="7"/>
        <v>0</v>
      </c>
      <c r="Q13" s="10">
        <f t="shared" si="8"/>
        <v>0</v>
      </c>
      <c r="R13" s="11">
        <f t="shared" si="9"/>
        <v>0</v>
      </c>
    </row>
    <row r="18" spans="2:5" x14ac:dyDescent="0.35">
      <c r="B18" s="1"/>
      <c r="C18" s="1"/>
      <c r="D18" s="1"/>
      <c r="E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043E-EFB1-4893-B881-376040E1FAE5}">
  <dimension ref="A1:R30"/>
  <sheetViews>
    <sheetView topLeftCell="I10" workbookViewId="0">
      <selection activeCell="I12" sqref="I12"/>
    </sheetView>
  </sheetViews>
  <sheetFormatPr defaultRowHeight="14.5" x14ac:dyDescent="0.35"/>
  <cols>
    <col min="2" max="2" width="17.08984375" customWidth="1"/>
    <col min="3" max="3" width="11.453125" customWidth="1"/>
    <col min="4" max="4" width="21.81640625" customWidth="1"/>
    <col min="5" max="5" width="20.6328125" customWidth="1"/>
    <col min="6" max="6" width="11.453125" customWidth="1"/>
    <col min="7" max="7" width="20.453125" customWidth="1"/>
    <col min="8" max="8" width="19.453125" customWidth="1"/>
    <col min="9" max="9" width="18.81640625" customWidth="1"/>
    <col min="10" max="10" width="29.453125" customWidth="1"/>
    <col min="11" max="11" width="15.54296875" customWidth="1"/>
    <col min="12" max="12" width="18.36328125" customWidth="1"/>
    <col min="13" max="13" width="21.54296875" customWidth="1"/>
    <col min="14" max="14" width="17.08984375" customWidth="1"/>
    <col min="15" max="15" width="12.81640625" customWidth="1"/>
    <col min="16" max="16" width="28.36328125" customWidth="1"/>
    <col min="17" max="17" width="16.90625" customWidth="1"/>
    <col min="18" max="18" width="11.453125" customWidth="1"/>
  </cols>
  <sheetData>
    <row r="1" spans="1:18" x14ac:dyDescent="0.35">
      <c r="B1" t="s">
        <v>0</v>
      </c>
      <c r="C1" t="s">
        <v>2</v>
      </c>
      <c r="D1" t="s">
        <v>10</v>
      </c>
      <c r="E1" t="s">
        <v>5</v>
      </c>
      <c r="F1" t="s">
        <v>9</v>
      </c>
      <c r="G1" t="s">
        <v>7</v>
      </c>
      <c r="H1" t="s">
        <v>8</v>
      </c>
      <c r="I1" t="s">
        <v>15</v>
      </c>
      <c r="J1" t="s">
        <v>6</v>
      </c>
      <c r="K1" t="s">
        <v>11</v>
      </c>
      <c r="L1" t="s">
        <v>4</v>
      </c>
      <c r="M1" t="s">
        <v>16</v>
      </c>
      <c r="N1" t="s">
        <v>1</v>
      </c>
      <c r="O1" t="s">
        <v>12</v>
      </c>
      <c r="P1" t="s">
        <v>13</v>
      </c>
      <c r="Q1" t="s">
        <v>3</v>
      </c>
    </row>
    <row r="2" spans="1:18" x14ac:dyDescent="0.35">
      <c r="A2">
        <v>2019</v>
      </c>
      <c r="B2">
        <v>-1517249</v>
      </c>
      <c r="C2">
        <v>160815694</v>
      </c>
      <c r="D2">
        <v>41458064</v>
      </c>
      <c r="E2">
        <v>85763063</v>
      </c>
      <c r="F2">
        <v>26078747</v>
      </c>
      <c r="G2">
        <v>17173556</v>
      </c>
      <c r="H2">
        <v>12068135</v>
      </c>
      <c r="I2">
        <v>30081204</v>
      </c>
      <c r="J2">
        <v>63919621</v>
      </c>
      <c r="K2">
        <v>188521659</v>
      </c>
      <c r="L2">
        <v>147063595</v>
      </c>
      <c r="M2">
        <v>102758596</v>
      </c>
      <c r="N2">
        <v>183802188</v>
      </c>
      <c r="O2">
        <v>42281510.5</v>
      </c>
      <c r="P2">
        <v>89200638</v>
      </c>
      <c r="Q2">
        <v>28240060</v>
      </c>
      <c r="R2">
        <v>71.52</v>
      </c>
    </row>
    <row r="3" spans="1:18" x14ac:dyDescent="0.35">
      <c r="A3">
        <v>2020</v>
      </c>
      <c r="B3">
        <v>1545215</v>
      </c>
      <c r="C3">
        <v>185868017</v>
      </c>
      <c r="D3">
        <v>47006389</v>
      </c>
      <c r="E3">
        <v>91346148</v>
      </c>
      <c r="F3">
        <v>28610617</v>
      </c>
      <c r="G3">
        <v>11805701</v>
      </c>
      <c r="H3">
        <v>18677271</v>
      </c>
      <c r="I3">
        <v>28936666</v>
      </c>
      <c r="J3">
        <v>83813307</v>
      </c>
      <c r="K3">
        <v>212292293</v>
      </c>
      <c r="L3">
        <v>165285904</v>
      </c>
      <c r="M3">
        <v>120946145</v>
      </c>
      <c r="N3">
        <v>200406976</v>
      </c>
      <c r="O3">
        <v>44232226.5</v>
      </c>
      <c r="P3">
        <v>88554605.5</v>
      </c>
      <c r="Q3">
        <v>27344682</v>
      </c>
    </row>
    <row r="4" spans="1:18" x14ac:dyDescent="0.35">
      <c r="A4">
        <v>2021</v>
      </c>
      <c r="B4">
        <v>4056676</v>
      </c>
      <c r="C4">
        <v>248389212</v>
      </c>
      <c r="D4">
        <v>60268851</v>
      </c>
      <c r="E4">
        <v>123055104</v>
      </c>
      <c r="F4">
        <v>36777553</v>
      </c>
      <c r="G4">
        <v>10820269</v>
      </c>
      <c r="H4">
        <v>26752325</v>
      </c>
      <c r="I4">
        <v>48582628</v>
      </c>
      <c r="J4">
        <v>108671580</v>
      </c>
      <c r="K4">
        <v>264127831</v>
      </c>
      <c r="L4">
        <v>203858980</v>
      </c>
      <c r="M4">
        <v>141072727</v>
      </c>
      <c r="N4">
        <v>238210062</v>
      </c>
      <c r="O4">
        <v>53637620</v>
      </c>
      <c r="P4">
        <v>107200626</v>
      </c>
      <c r="Q4">
        <v>32694085</v>
      </c>
    </row>
    <row r="5" spans="1:18" x14ac:dyDescent="0.35">
      <c r="A5">
        <v>2019</v>
      </c>
      <c r="B5">
        <f>B2/$R$2</f>
        <v>-21214.331655480986</v>
      </c>
      <c r="C5">
        <f t="shared" ref="C5:P5" si="0">C2/$R$2</f>
        <v>2248541.5827740491</v>
      </c>
      <c r="D5">
        <f t="shared" si="0"/>
        <v>579670.91722595086</v>
      </c>
      <c r="E5">
        <f t="shared" si="0"/>
        <v>1199147.9725950784</v>
      </c>
      <c r="F5">
        <f t="shared" si="0"/>
        <v>364635.72427293065</v>
      </c>
      <c r="G5">
        <f t="shared" si="0"/>
        <v>240122.42729306489</v>
      </c>
      <c r="H5">
        <f t="shared" si="0"/>
        <v>168737.90548098434</v>
      </c>
      <c r="I5">
        <f t="shared" si="0"/>
        <v>420598.48993288592</v>
      </c>
      <c r="J5">
        <f t="shared" si="0"/>
        <v>893730.71868008957</v>
      </c>
      <c r="K5">
        <f t="shared" si="0"/>
        <v>2635929.2365771811</v>
      </c>
      <c r="L5">
        <f t="shared" si="0"/>
        <v>2056258.3193512305</v>
      </c>
      <c r="M5">
        <f t="shared" si="0"/>
        <v>1436781.263982103</v>
      </c>
      <c r="N5">
        <f t="shared" si="0"/>
        <v>2569941.1073825504</v>
      </c>
      <c r="O5">
        <f t="shared" si="0"/>
        <v>591184.43092841166</v>
      </c>
      <c r="P5">
        <f t="shared" si="0"/>
        <v>1247212.5</v>
      </c>
      <c r="Q5">
        <f>Q2/$R$2</f>
        <v>394855.42505592841</v>
      </c>
    </row>
    <row r="6" spans="1:18" x14ac:dyDescent="0.35">
      <c r="A6">
        <v>2020</v>
      </c>
      <c r="B6">
        <f t="shared" ref="B6:Q6" si="1">B3/$R$2</f>
        <v>21605.355145413872</v>
      </c>
      <c r="C6">
        <f t="shared" si="1"/>
        <v>2598825.7410514541</v>
      </c>
      <c r="D6">
        <f t="shared" si="1"/>
        <v>657248.1683445191</v>
      </c>
      <c r="E6">
        <f t="shared" si="1"/>
        <v>1277211.2416107382</v>
      </c>
      <c r="F6">
        <f t="shared" si="1"/>
        <v>400036.59116331098</v>
      </c>
      <c r="G6">
        <f t="shared" si="1"/>
        <v>165068.52628635347</v>
      </c>
      <c r="H6">
        <f t="shared" si="1"/>
        <v>261147.52516778524</v>
      </c>
      <c r="I6">
        <f t="shared" si="1"/>
        <v>404595.44183445192</v>
      </c>
      <c r="J6">
        <f t="shared" si="1"/>
        <v>1171886.2835570471</v>
      </c>
      <c r="K6">
        <f t="shared" si="1"/>
        <v>2968292.6873601791</v>
      </c>
      <c r="L6">
        <f t="shared" si="1"/>
        <v>2311044.51901566</v>
      </c>
      <c r="M6">
        <f t="shared" si="1"/>
        <v>1691081.4457494407</v>
      </c>
      <c r="N6">
        <f t="shared" si="1"/>
        <v>2802110.9619686804</v>
      </c>
      <c r="O6">
        <f t="shared" si="1"/>
        <v>618459.54278523498</v>
      </c>
      <c r="P6">
        <f t="shared" si="1"/>
        <v>1238179.6071029084</v>
      </c>
      <c r="Q6">
        <f t="shared" si="1"/>
        <v>382336.15771812084</v>
      </c>
    </row>
    <row r="7" spans="1:18" x14ac:dyDescent="0.35">
      <c r="A7">
        <v>2021</v>
      </c>
      <c r="B7">
        <f t="shared" ref="B7:Q7" si="2">B4/$R$2</f>
        <v>56720.861297539152</v>
      </c>
      <c r="C7">
        <f t="shared" si="2"/>
        <v>3473003.523489933</v>
      </c>
      <c r="D7">
        <f t="shared" si="2"/>
        <v>842685.27684563759</v>
      </c>
      <c r="E7">
        <f t="shared" si="2"/>
        <v>1720569.1275167787</v>
      </c>
      <c r="F7">
        <f t="shared" si="2"/>
        <v>514227.53076062643</v>
      </c>
      <c r="G7">
        <f t="shared" si="2"/>
        <v>151290.11465324386</v>
      </c>
      <c r="H7">
        <f t="shared" si="2"/>
        <v>374053.76118568232</v>
      </c>
      <c r="I7">
        <f t="shared" si="2"/>
        <v>679287.3042505593</v>
      </c>
      <c r="J7">
        <f t="shared" si="2"/>
        <v>1519457.2147651007</v>
      </c>
      <c r="K7">
        <f t="shared" si="2"/>
        <v>3693062.5139821032</v>
      </c>
      <c r="L7">
        <f t="shared" si="2"/>
        <v>2850377.2371364655</v>
      </c>
      <c r="M7">
        <f t="shared" si="2"/>
        <v>1972493.3864653246</v>
      </c>
      <c r="N7">
        <f t="shared" si="2"/>
        <v>3330677.6006711409</v>
      </c>
      <c r="O7">
        <f t="shared" si="2"/>
        <v>749966.72259507829</v>
      </c>
      <c r="P7">
        <f t="shared" si="2"/>
        <v>1498890.1845637586</v>
      </c>
      <c r="Q7">
        <f t="shared" si="2"/>
        <v>457132.06096196873</v>
      </c>
    </row>
    <row r="9" spans="1:18" x14ac:dyDescent="0.35">
      <c r="B9" t="s">
        <v>0</v>
      </c>
      <c r="C9" t="s">
        <v>2</v>
      </c>
      <c r="D9" t="s">
        <v>10</v>
      </c>
      <c r="E9" t="s">
        <v>5</v>
      </c>
      <c r="F9" t="s">
        <v>9</v>
      </c>
      <c r="G9" t="s">
        <v>7</v>
      </c>
      <c r="H9" t="s">
        <v>8</v>
      </c>
      <c r="I9" t="s">
        <v>15</v>
      </c>
      <c r="J9" t="s">
        <v>6</v>
      </c>
      <c r="K9" t="s">
        <v>11</v>
      </c>
      <c r="L9" t="s">
        <v>4</v>
      </c>
      <c r="M9" t="s">
        <v>16</v>
      </c>
      <c r="N9" t="s">
        <v>1</v>
      </c>
      <c r="O9" t="s">
        <v>12</v>
      </c>
      <c r="P9" t="s">
        <v>13</v>
      </c>
      <c r="Q9" t="s">
        <v>3</v>
      </c>
    </row>
    <row r="10" spans="1:18" x14ac:dyDescent="0.35">
      <c r="A10">
        <v>2019</v>
      </c>
      <c r="B10">
        <v>-174168</v>
      </c>
      <c r="C10">
        <v>24989468</v>
      </c>
      <c r="D10">
        <v>3287425</v>
      </c>
      <c r="E10">
        <v>9588907</v>
      </c>
      <c r="F10">
        <v>3819443</v>
      </c>
      <c r="G10">
        <v>1675582</v>
      </c>
      <c r="I10">
        <v>3458124</v>
      </c>
      <c r="J10">
        <v>3740174</v>
      </c>
      <c r="K10">
        <v>22991322</v>
      </c>
      <c r="L10">
        <v>19703897</v>
      </c>
      <c r="M10">
        <v>13402415</v>
      </c>
      <c r="N10">
        <v>20179250</v>
      </c>
      <c r="O10">
        <v>3376215.5</v>
      </c>
      <c r="P10">
        <v>9706507.5</v>
      </c>
      <c r="Q10">
        <v>4158549.5</v>
      </c>
    </row>
    <row r="11" spans="1:18" x14ac:dyDescent="0.35">
      <c r="A11">
        <v>2020</v>
      </c>
      <c r="B11">
        <v>637868</v>
      </c>
      <c r="C11">
        <v>24639083</v>
      </c>
      <c r="D11">
        <v>4533624</v>
      </c>
      <c r="E11">
        <v>12744649</v>
      </c>
      <c r="F11">
        <v>2376262</v>
      </c>
      <c r="G11">
        <v>3202275</v>
      </c>
      <c r="I11">
        <v>5519632</v>
      </c>
      <c r="J11">
        <v>6347354</v>
      </c>
      <c r="K11">
        <v>26819435</v>
      </c>
      <c r="L11">
        <v>22285811</v>
      </c>
      <c r="M11">
        <v>14074786</v>
      </c>
      <c r="N11">
        <v>24905378.5</v>
      </c>
      <c r="O11">
        <v>3910524.5</v>
      </c>
      <c r="P11">
        <v>11166778</v>
      </c>
      <c r="Q11">
        <v>3097852.5</v>
      </c>
    </row>
    <row r="12" spans="1:18" x14ac:dyDescent="0.35">
      <c r="A12">
        <v>2021</v>
      </c>
      <c r="B12">
        <v>931773</v>
      </c>
      <c r="C12">
        <v>29642871</v>
      </c>
      <c r="D12">
        <v>5470365</v>
      </c>
      <c r="E12">
        <v>11382284</v>
      </c>
      <c r="F12">
        <v>3207226</v>
      </c>
      <c r="G12">
        <v>1860686</v>
      </c>
      <c r="I12">
        <v>5439413</v>
      </c>
      <c r="J12">
        <v>7751630</v>
      </c>
      <c r="K12">
        <v>23020106</v>
      </c>
      <c r="L12">
        <v>17549741</v>
      </c>
      <c r="M12">
        <v>11637822</v>
      </c>
      <c r="N12">
        <v>24919770.5</v>
      </c>
      <c r="O12">
        <v>5001994.5</v>
      </c>
      <c r="P12">
        <v>12063466.5</v>
      </c>
      <c r="Q12">
        <v>2791744</v>
      </c>
    </row>
    <row r="13" spans="1:18" x14ac:dyDescent="0.35">
      <c r="A13">
        <v>2019</v>
      </c>
      <c r="B13">
        <f>B10/$R$2</f>
        <v>-2435.2348993288592</v>
      </c>
      <c r="C13">
        <f t="shared" ref="C13:Q13" si="3">C10/$R$2</f>
        <v>349405.31319910515</v>
      </c>
      <c r="D13">
        <f t="shared" si="3"/>
        <v>45965.114653243851</v>
      </c>
      <c r="E13">
        <f t="shared" si="3"/>
        <v>134073.08445190158</v>
      </c>
      <c r="F13">
        <f t="shared" si="3"/>
        <v>53403.845078299782</v>
      </c>
      <c r="G13">
        <f>G10/$R$2</f>
        <v>23428.159955257273</v>
      </c>
      <c r="H13">
        <f t="shared" si="3"/>
        <v>0</v>
      </c>
      <c r="I13">
        <f t="shared" si="3"/>
        <v>48351.845637583894</v>
      </c>
      <c r="J13">
        <f t="shared" si="3"/>
        <v>52295.497762863539</v>
      </c>
      <c r="K13">
        <f t="shared" si="3"/>
        <v>321467.03020134231</v>
      </c>
      <c r="L13">
        <f t="shared" si="3"/>
        <v>275501.91554809845</v>
      </c>
      <c r="M13">
        <f t="shared" si="3"/>
        <v>187393.94574944073</v>
      </c>
      <c r="N13">
        <f t="shared" si="3"/>
        <v>282148.35011185682</v>
      </c>
      <c r="O13">
        <f t="shared" si="3"/>
        <v>47206.592561521255</v>
      </c>
      <c r="P13">
        <f t="shared" si="3"/>
        <v>135717.38674496644</v>
      </c>
      <c r="Q13">
        <f t="shared" si="3"/>
        <v>58145.267058165555</v>
      </c>
    </row>
    <row r="14" spans="1:18" x14ac:dyDescent="0.35">
      <c r="A14">
        <v>2020</v>
      </c>
      <c r="B14">
        <f t="shared" ref="B14:Q14" si="4">B11/$R$2</f>
        <v>8918.7360178970921</v>
      </c>
      <c r="C14">
        <f t="shared" si="4"/>
        <v>344506.1940715884</v>
      </c>
      <c r="D14">
        <f t="shared" si="4"/>
        <v>63389.597315436244</v>
      </c>
      <c r="E14">
        <f t="shared" si="4"/>
        <v>178196.99384787472</v>
      </c>
      <c r="F14">
        <f t="shared" si="4"/>
        <v>33225.139821029086</v>
      </c>
      <c r="G14">
        <f t="shared" si="4"/>
        <v>44774.538590604032</v>
      </c>
      <c r="H14">
        <f t="shared" si="4"/>
        <v>0</v>
      </c>
      <c r="I14">
        <f t="shared" si="4"/>
        <v>77176.06263982103</v>
      </c>
      <c r="J14">
        <f t="shared" si="4"/>
        <v>88749.356823266222</v>
      </c>
      <c r="K14">
        <f t="shared" si="4"/>
        <v>374992.10011185682</v>
      </c>
      <c r="L14">
        <f t="shared" si="4"/>
        <v>311602.50279642059</v>
      </c>
      <c r="M14">
        <f t="shared" si="4"/>
        <v>196795.1062639821</v>
      </c>
      <c r="N14">
        <f t="shared" si="4"/>
        <v>348229.56515659956</v>
      </c>
      <c r="O14">
        <f t="shared" si="4"/>
        <v>54677.355984340051</v>
      </c>
      <c r="P14">
        <f t="shared" si="4"/>
        <v>156135.03914988815</v>
      </c>
      <c r="Q14">
        <f t="shared" si="4"/>
        <v>43314.492449664431</v>
      </c>
    </row>
    <row r="15" spans="1:18" x14ac:dyDescent="0.35">
      <c r="A15">
        <v>2021</v>
      </c>
      <c r="B15">
        <f t="shared" ref="B15:Q15" si="5">B12/$R$2</f>
        <v>13028.145973154364</v>
      </c>
      <c r="C15">
        <f t="shared" si="5"/>
        <v>414469.67281879199</v>
      </c>
      <c r="D15">
        <f t="shared" si="5"/>
        <v>76487.206375838927</v>
      </c>
      <c r="E15">
        <f t="shared" si="5"/>
        <v>159148.26621923939</v>
      </c>
      <c r="F15">
        <f t="shared" si="5"/>
        <v>44843.763982102908</v>
      </c>
      <c r="G15">
        <f t="shared" si="5"/>
        <v>26016.303131991051</v>
      </c>
      <c r="H15">
        <f t="shared" si="5"/>
        <v>0</v>
      </c>
      <c r="I15">
        <f t="shared" si="5"/>
        <v>76054.432326621929</v>
      </c>
      <c r="J15">
        <f>J12/$R$2</f>
        <v>108384.08836689038</v>
      </c>
      <c r="K15">
        <f t="shared" si="5"/>
        <v>321869.49105145416</v>
      </c>
      <c r="L15">
        <f t="shared" si="5"/>
        <v>245382.28467561523</v>
      </c>
      <c r="M15">
        <f t="shared" si="5"/>
        <v>162721.22483221476</v>
      </c>
      <c r="N15">
        <f t="shared" si="5"/>
        <v>348430.79558165552</v>
      </c>
      <c r="O15">
        <f t="shared" si="5"/>
        <v>69938.401845637592</v>
      </c>
      <c r="P15">
        <f t="shared" si="5"/>
        <v>168672.63003355707</v>
      </c>
      <c r="Q15">
        <f t="shared" si="5"/>
        <v>39034.451901565997</v>
      </c>
    </row>
    <row r="16" spans="1:18" x14ac:dyDescent="0.35">
      <c r="B16" t="s">
        <v>14</v>
      </c>
    </row>
    <row r="17" spans="1:17" x14ac:dyDescent="0.35">
      <c r="A17" t="s">
        <v>19</v>
      </c>
      <c r="B17" t="s">
        <v>0</v>
      </c>
      <c r="C17" t="s">
        <v>2</v>
      </c>
      <c r="D17" t="s">
        <v>10</v>
      </c>
      <c r="E17" t="s">
        <v>5</v>
      </c>
      <c r="F17" t="s">
        <v>9</v>
      </c>
      <c r="G17" t="s">
        <v>7</v>
      </c>
      <c r="H17" t="s">
        <v>20</v>
      </c>
      <c r="I17" t="s">
        <v>15</v>
      </c>
      <c r="J17" t="s">
        <v>6</v>
      </c>
      <c r="K17" t="s">
        <v>11</v>
      </c>
      <c r="L17" t="s">
        <v>4</v>
      </c>
      <c r="M17" t="s">
        <v>16</v>
      </c>
      <c r="N17" t="s">
        <v>1</v>
      </c>
      <c r="O17" t="s">
        <v>12</v>
      </c>
      <c r="P17" t="s">
        <v>13</v>
      </c>
      <c r="Q17" t="s">
        <v>3</v>
      </c>
    </row>
    <row r="18" spans="1:17" x14ac:dyDescent="0.35">
      <c r="A18">
        <v>2019</v>
      </c>
      <c r="B18" s="20">
        <v>-21214.331655480986</v>
      </c>
      <c r="C18" s="20">
        <v>2248541.5827740491</v>
      </c>
      <c r="D18" s="20">
        <v>579670.91722595086</v>
      </c>
      <c r="E18" s="20">
        <v>1199147.9725950784</v>
      </c>
      <c r="F18" s="20">
        <v>364635.72427293065</v>
      </c>
      <c r="G18" s="20">
        <v>240122.42729306489</v>
      </c>
      <c r="H18" s="20">
        <v>168737.90548098434</v>
      </c>
      <c r="I18" s="20">
        <v>420598.48993288592</v>
      </c>
      <c r="J18" s="20">
        <v>893730.71868008957</v>
      </c>
      <c r="K18" s="20">
        <v>2635929.2365771811</v>
      </c>
      <c r="L18" s="20">
        <v>2056258.3193512305</v>
      </c>
      <c r="M18" s="20">
        <v>1436781.263982103</v>
      </c>
      <c r="N18" s="20">
        <v>2569941.1073825504</v>
      </c>
      <c r="O18" s="20">
        <v>591184.43092841166</v>
      </c>
      <c r="P18" s="20">
        <v>1247212.5</v>
      </c>
      <c r="Q18" s="20">
        <v>394855.42505592841</v>
      </c>
    </row>
    <row r="19" spans="1:17" x14ac:dyDescent="0.35">
      <c r="A19">
        <v>2020</v>
      </c>
      <c r="B19" s="20">
        <v>21605.355145413872</v>
      </c>
      <c r="C19" s="20">
        <v>2598825.7410514541</v>
      </c>
      <c r="D19" s="20">
        <v>657248.1683445191</v>
      </c>
      <c r="E19" s="20">
        <v>1277211.2416107382</v>
      </c>
      <c r="F19" s="20">
        <v>400036.59116331098</v>
      </c>
      <c r="G19" s="20">
        <v>165068.52628635347</v>
      </c>
      <c r="H19" s="20">
        <v>261147.52516778524</v>
      </c>
      <c r="I19" s="20">
        <v>404595.44183445192</v>
      </c>
      <c r="J19" s="20">
        <v>1171886.2835570471</v>
      </c>
      <c r="K19" s="20">
        <v>2968292.6873601791</v>
      </c>
      <c r="L19" s="20">
        <v>2311044.51901566</v>
      </c>
      <c r="M19" s="20">
        <v>1691081.4457494407</v>
      </c>
      <c r="N19" s="20">
        <v>2802110.9619686804</v>
      </c>
      <c r="O19" s="20">
        <v>618459.54278523498</v>
      </c>
      <c r="P19" s="20">
        <v>1238179.6071029084</v>
      </c>
      <c r="Q19" s="20">
        <v>382336.15771812084</v>
      </c>
    </row>
    <row r="20" spans="1:17" x14ac:dyDescent="0.35">
      <c r="A20">
        <v>2021</v>
      </c>
      <c r="B20" s="20">
        <v>56720.861297539152</v>
      </c>
      <c r="C20" s="20">
        <v>3473003.523489933</v>
      </c>
      <c r="D20" s="20">
        <v>842685.27684563759</v>
      </c>
      <c r="E20" s="20">
        <v>1720569.1275167787</v>
      </c>
      <c r="F20" s="20">
        <v>514227.53076062643</v>
      </c>
      <c r="G20" s="20">
        <v>151290.11465324386</v>
      </c>
      <c r="H20" s="20">
        <v>374053.76118568232</v>
      </c>
      <c r="I20" s="20">
        <v>679287.3042505593</v>
      </c>
      <c r="J20" s="20">
        <v>1519457.2147651007</v>
      </c>
      <c r="K20" s="20">
        <v>3693062.5139821032</v>
      </c>
      <c r="L20" s="20">
        <v>2850377.2371364655</v>
      </c>
      <c r="M20" s="20">
        <v>1972493.3864653246</v>
      </c>
      <c r="N20" s="20">
        <v>3330677.6006711409</v>
      </c>
      <c r="O20" s="20">
        <v>749966.72259507829</v>
      </c>
      <c r="P20" s="20">
        <v>1498890.1845637586</v>
      </c>
      <c r="Q20" s="20">
        <v>457132.06096196873</v>
      </c>
    </row>
    <row r="22" spans="1:17" x14ac:dyDescent="0.35">
      <c r="A22" t="s">
        <v>19</v>
      </c>
      <c r="B22" t="s">
        <v>0</v>
      </c>
      <c r="C22" t="s">
        <v>2</v>
      </c>
      <c r="D22" t="s">
        <v>10</v>
      </c>
      <c r="E22" t="s">
        <v>5</v>
      </c>
      <c r="F22" t="s">
        <v>9</v>
      </c>
      <c r="G22" t="s">
        <v>7</v>
      </c>
      <c r="H22" t="s">
        <v>20</v>
      </c>
      <c r="I22" t="s">
        <v>15</v>
      </c>
      <c r="J22" t="s">
        <v>6</v>
      </c>
      <c r="K22" t="s">
        <v>11</v>
      </c>
      <c r="L22" t="s">
        <v>4</v>
      </c>
      <c r="M22" t="s">
        <v>16</v>
      </c>
      <c r="N22" t="s">
        <v>1</v>
      </c>
      <c r="O22" t="s">
        <v>12</v>
      </c>
      <c r="P22" t="s">
        <v>13</v>
      </c>
      <c r="Q22" t="s">
        <v>3</v>
      </c>
    </row>
    <row r="23" spans="1:17" x14ac:dyDescent="0.35">
      <c r="A23">
        <v>2019</v>
      </c>
      <c r="B23" s="20">
        <v>-2435.2348993288601</v>
      </c>
      <c r="C23" s="20">
        <v>349405.31319910515</v>
      </c>
      <c r="D23" s="20">
        <v>45965.114653243851</v>
      </c>
      <c r="E23" s="20">
        <v>134073.08445190158</v>
      </c>
      <c r="F23" s="20">
        <v>53403.845078299782</v>
      </c>
      <c r="G23" s="20">
        <v>23428.159955257273</v>
      </c>
      <c r="H23" s="20">
        <v>0</v>
      </c>
      <c r="I23" s="20">
        <v>48351.845637583894</v>
      </c>
      <c r="J23" s="20">
        <v>52295.497762863539</v>
      </c>
      <c r="K23" s="20">
        <v>321467.03020134231</v>
      </c>
      <c r="L23" s="20">
        <v>275501.91554809845</v>
      </c>
      <c r="M23" s="20">
        <v>187393.94574944073</v>
      </c>
      <c r="N23" s="20">
        <v>282148.35011185682</v>
      </c>
      <c r="O23" s="20">
        <v>47206.592561521255</v>
      </c>
      <c r="P23" s="20">
        <v>135717.38674496644</v>
      </c>
      <c r="Q23" s="20">
        <v>58145.267058165555</v>
      </c>
    </row>
    <row r="24" spans="1:17" x14ac:dyDescent="0.35">
      <c r="A24">
        <v>2020</v>
      </c>
      <c r="B24" s="20">
        <v>8918.7360178970921</v>
      </c>
      <c r="C24" s="20">
        <v>344506.1940715884</v>
      </c>
      <c r="D24" s="20">
        <v>63389.597315436244</v>
      </c>
      <c r="E24" s="20">
        <v>178196.99384787472</v>
      </c>
      <c r="F24" s="20">
        <v>33225.139821029086</v>
      </c>
      <c r="G24" s="20">
        <v>44774.538590604032</v>
      </c>
      <c r="H24" s="20">
        <v>0</v>
      </c>
      <c r="I24" s="20">
        <v>77176.06263982103</v>
      </c>
      <c r="J24" s="20">
        <v>88749.356823266222</v>
      </c>
      <c r="K24" s="20">
        <v>374992.10011185682</v>
      </c>
      <c r="L24" s="20">
        <v>311602.50279642059</v>
      </c>
      <c r="M24" s="20">
        <v>196795.1062639821</v>
      </c>
      <c r="N24" s="20">
        <v>348229.56515659956</v>
      </c>
      <c r="O24" s="20">
        <v>54677.355984340051</v>
      </c>
      <c r="P24" s="20">
        <v>156135.03914988815</v>
      </c>
      <c r="Q24" s="20">
        <v>43314.492449664431</v>
      </c>
    </row>
    <row r="25" spans="1:17" x14ac:dyDescent="0.35">
      <c r="A25">
        <v>2021</v>
      </c>
      <c r="B25" s="20">
        <v>13028.145973154364</v>
      </c>
      <c r="C25" s="20">
        <v>414469.67281879199</v>
      </c>
      <c r="D25" s="20">
        <v>76487.206375838927</v>
      </c>
      <c r="E25" s="20">
        <v>159148.26621923939</v>
      </c>
      <c r="F25" s="20">
        <v>44843.763982102908</v>
      </c>
      <c r="G25" s="20">
        <v>26016.303131991051</v>
      </c>
      <c r="H25" s="20">
        <v>0</v>
      </c>
      <c r="I25" s="20">
        <v>76054.432326621929</v>
      </c>
      <c r="J25" s="20">
        <v>108384.08836689038</v>
      </c>
      <c r="K25" s="20">
        <v>321869.49105145416</v>
      </c>
      <c r="L25" s="20">
        <v>245382.28467561523</v>
      </c>
      <c r="M25" s="20">
        <v>162721.22483221476</v>
      </c>
      <c r="N25" s="20">
        <v>348430.79558165552</v>
      </c>
      <c r="O25" s="20">
        <v>69938.401845637592</v>
      </c>
      <c r="P25" s="20">
        <v>168672.63003355707</v>
      </c>
      <c r="Q25" s="20">
        <v>39034.451901565997</v>
      </c>
    </row>
    <row r="30" spans="1:17" x14ac:dyDescent="0.35">
      <c r="C30" t="s">
        <v>14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2023-02-06T17:19:11Z</dcterms:created>
  <dcterms:modified xsi:type="dcterms:W3CDTF">2023-02-12T11:31:46Z</dcterms:modified>
</cp:coreProperties>
</file>