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50" yWindow="570" windowWidth="28455" windowHeight="11955" activeTab="1"/>
  </bookViews>
  <sheets>
    <sheet name="Raw Data" sheetId="1" r:id="rId1"/>
    <sheet name="Task 1" sheetId="2" r:id="rId2"/>
    <sheet name="Task 2" sheetId="3" r:id="rId3"/>
  </sheets>
  <definedNames>
    <definedName name="_xlnm._FilterDatabase" localSheetId="0" hidden="1">'Raw Data'!$A$1:$G$1</definedName>
  </definedNames>
  <calcPr calcId="125725"/>
  <extLst>
    <ext uri="GoogleSheetsCustomDataVersion1">
      <go:sheetsCustomData xmlns:go="http://customooxmlschemas.google.com/" r:id="rId7" roundtripDataSignature="AMtx7mjRNXuDV5ZCqz/5qW9CHNiyuhj1cQ=="/>
    </ext>
  </extLst>
</workbook>
</file>

<file path=xl/calcChain.xml><?xml version="1.0" encoding="utf-8"?>
<calcChain xmlns="http://schemas.openxmlformats.org/spreadsheetml/2006/main">
  <c r="C24" i="3"/>
  <c r="C23"/>
  <c r="C22"/>
  <c r="C21"/>
  <c r="C20"/>
  <c r="C19"/>
  <c r="C18"/>
  <c r="C17"/>
  <c r="C16"/>
  <c r="C15"/>
  <c r="C14"/>
  <c r="C13"/>
  <c r="C12"/>
  <c r="C11"/>
  <c r="C10"/>
  <c r="C9"/>
  <c r="C8"/>
  <c r="C7"/>
  <c r="E6" i="2"/>
  <c r="E7"/>
  <c r="E8"/>
  <c r="E9"/>
  <c r="E10"/>
  <c r="E11"/>
  <c r="E12"/>
  <c r="E13"/>
  <c r="E14"/>
  <c r="E15"/>
  <c r="E5"/>
  <c r="D6"/>
  <c r="D7"/>
  <c r="D8"/>
  <c r="D9"/>
  <c r="D10"/>
  <c r="D11"/>
  <c r="D12"/>
  <c r="D13"/>
  <c r="D14"/>
  <c r="D15"/>
  <c r="D5"/>
  <c r="C5"/>
  <c r="C6"/>
  <c r="C7"/>
  <c r="C8"/>
  <c r="C9"/>
  <c r="C10"/>
  <c r="C11"/>
  <c r="C12"/>
  <c r="C13"/>
  <c r="C14"/>
  <c r="C15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theme="1"/>
            <rFont val="Arial"/>
            <scheme val="minor"/>
          </rPr>
          <t>======
ID#AAAALpuRnA8
Legend    (2021-03-14 07:01:58)
AAA* - name
BBB* - surname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iKE/vehYp8ydNs5iI8znQBqjCxXw=="/>
    </ext>
  </extLst>
</comments>
</file>

<file path=xl/sharedStrings.xml><?xml version="1.0" encoding="utf-8"?>
<sst xmlns="http://schemas.openxmlformats.org/spreadsheetml/2006/main" count="645" uniqueCount="191">
  <si>
    <t>Name, Surname</t>
  </si>
  <si>
    <t>Location</t>
  </si>
  <si>
    <t>Vacancy Specialization</t>
  </si>
  <si>
    <t>Seniority</t>
  </si>
  <si>
    <t>Start Date</t>
  </si>
  <si>
    <t>Termination  Date</t>
  </si>
  <si>
    <t>Salary</t>
  </si>
  <si>
    <t>AAA1, BBB1</t>
  </si>
  <si>
    <t>Krakow</t>
  </si>
  <si>
    <t>Release/Configuration Manager</t>
  </si>
  <si>
    <t>Regular</t>
  </si>
  <si>
    <t>AAA2, BBB2</t>
  </si>
  <si>
    <t>Kyiv</t>
  </si>
  <si>
    <t>AAA3, BBB3</t>
  </si>
  <si>
    <t>Bucharest</t>
  </si>
  <si>
    <t>Office support</t>
  </si>
  <si>
    <t>Junior</t>
  </si>
  <si>
    <t>AAA4, BBB4</t>
  </si>
  <si>
    <t>London</t>
  </si>
  <si>
    <t>Java</t>
  </si>
  <si>
    <t>AAA5, BBB5</t>
  </si>
  <si>
    <t>New York</t>
  </si>
  <si>
    <t>Team Lead</t>
  </si>
  <si>
    <t>AAA6, BBB6</t>
  </si>
  <si>
    <t>Wroclaw</t>
  </si>
  <si>
    <t>PMO</t>
  </si>
  <si>
    <t>AAA7, BBB7</t>
  </si>
  <si>
    <t>Lodz</t>
  </si>
  <si>
    <t>HTML</t>
  </si>
  <si>
    <t>Senior</t>
  </si>
  <si>
    <t>AAA57, BBB57</t>
  </si>
  <si>
    <t>AAA9, BBB9</t>
  </si>
  <si>
    <t>AAA10, BBB10</t>
  </si>
  <si>
    <t>AAA11, BBB11</t>
  </si>
  <si>
    <t>AAA12, BBB12</t>
  </si>
  <si>
    <t>AAA50, BBB50</t>
  </si>
  <si>
    <t>AAA14, BBB14</t>
  </si>
  <si>
    <t>QA</t>
  </si>
  <si>
    <t>AAA15, BBB15</t>
  </si>
  <si>
    <t>Support/Helpdesk</t>
  </si>
  <si>
    <t>AAA16, BBB16</t>
  </si>
  <si>
    <t>AAA17, BBB17</t>
  </si>
  <si>
    <t>AAA18, BBB18</t>
  </si>
  <si>
    <t>AAA19, BBB19</t>
  </si>
  <si>
    <t>Analyst</t>
  </si>
  <si>
    <t>AAA20, BBB20</t>
  </si>
  <si>
    <t>Mainframe</t>
  </si>
  <si>
    <t>AAA21, BBB21</t>
  </si>
  <si>
    <t>AAA22, BBB22</t>
  </si>
  <si>
    <t>AAA23, BBB23</t>
  </si>
  <si>
    <t>AAA24, BBB24</t>
  </si>
  <si>
    <t>AAA25, BBB25</t>
  </si>
  <si>
    <t>AAA26, BBB26</t>
  </si>
  <si>
    <t>AAA27, BBB27</t>
  </si>
  <si>
    <t>AAA28, BBB28</t>
  </si>
  <si>
    <t>AAA29, BBB29</t>
  </si>
  <si>
    <t>AAA30, BBB30</t>
  </si>
  <si>
    <t>AAA31, BBB31</t>
  </si>
  <si>
    <t>AAA32, BBB32</t>
  </si>
  <si>
    <t>AAA33, BBB33</t>
  </si>
  <si>
    <t>AAA34, BBB34</t>
  </si>
  <si>
    <t>AAA73, BBB73</t>
  </si>
  <si>
    <t>AAA74, BBB74</t>
  </si>
  <si>
    <t>AAA37, BBB37</t>
  </si>
  <si>
    <t>AAA38, BBB38</t>
  </si>
  <si>
    <t>AAA39, BBB39</t>
  </si>
  <si>
    <t>AAA100, BBB100</t>
  </si>
  <si>
    <t>AAA106, BBB106</t>
  </si>
  <si>
    <t>AAA42, BBB42</t>
  </si>
  <si>
    <t>System Administrator</t>
  </si>
  <si>
    <t>AAA43, BBB43</t>
  </si>
  <si>
    <t>AAA44, BBB44</t>
  </si>
  <si>
    <t>AAA45, BBB45</t>
  </si>
  <si>
    <t>AAA56, BBB56</t>
  </si>
  <si>
    <t>AAA54, BBB54</t>
  </si>
  <si>
    <t>AAA77, BBB77</t>
  </si>
  <si>
    <t>AAA79, BBB79</t>
  </si>
  <si>
    <t>AAA92, BBB92</t>
  </si>
  <si>
    <t>AAA51, BBB51</t>
  </si>
  <si>
    <t>JavaScript</t>
  </si>
  <si>
    <t>AAA52, BBB52</t>
  </si>
  <si>
    <t>AAA55, BBB55</t>
  </si>
  <si>
    <t>AAA78, BBB78</t>
  </si>
  <si>
    <t>AAA80, BBB80</t>
  </si>
  <si>
    <t>AAA95, BBB95</t>
  </si>
  <si>
    <t>AAA104, BBB104</t>
  </si>
  <si>
    <t>AAA58, BBB58</t>
  </si>
  <si>
    <t>Project Manager</t>
  </si>
  <si>
    <t>AAA59, BBB59</t>
  </si>
  <si>
    <t>AAA60, BBB60</t>
  </si>
  <si>
    <t>AAA61, BBB61</t>
  </si>
  <si>
    <t>AAA62, BBB62</t>
  </si>
  <si>
    <t>AAA63, BBB63</t>
  </si>
  <si>
    <t>AAA105, BBB105</t>
  </si>
  <si>
    <t>AAA65, BBB65</t>
  </si>
  <si>
    <t>AAA66, BBB66</t>
  </si>
  <si>
    <t>AAA67, BBB67</t>
  </si>
  <si>
    <t>AAA53, BBB53</t>
  </si>
  <si>
    <t>AAA112, BBB112</t>
  </si>
  <si>
    <t>AAA115, BBB115</t>
  </si>
  <si>
    <t>AAA124, BBB124</t>
  </si>
  <si>
    <t>AAA141, BBB141</t>
  </si>
  <si>
    <t>AAA46, BBB46</t>
  </si>
  <si>
    <t>AAA69, BBB69</t>
  </si>
  <si>
    <t>AAA64, BBB64</t>
  </si>
  <si>
    <t>AAA71, BBB71</t>
  </si>
  <si>
    <t>AAA113, BBB113</t>
  </si>
  <si>
    <t>AAA118, BBB118</t>
  </si>
  <si>
    <t>AAA129, BBB129</t>
  </si>
  <si>
    <t>AAA138, BBB138</t>
  </si>
  <si>
    <t>AAA148, BBB148</t>
  </si>
  <si>
    <t>AAA82, BBB82</t>
  </si>
  <si>
    <t>AAA83, BBB83</t>
  </si>
  <si>
    <t>AAA84, BBB84</t>
  </si>
  <si>
    <t>AAA85, BBB85</t>
  </si>
  <si>
    <t>HR&amp;Recruitment</t>
  </si>
  <si>
    <t>AAA86, BBB86</t>
  </si>
  <si>
    <t>AAA87, BBB87</t>
  </si>
  <si>
    <t>.Net</t>
  </si>
  <si>
    <t>AAA88, BBB88</t>
  </si>
  <si>
    <t>AAA89, BBB89</t>
  </si>
  <si>
    <t>AAA90, BBB90</t>
  </si>
  <si>
    <t>Tech Writer</t>
  </si>
  <si>
    <t>AAA91, BBB91</t>
  </si>
  <si>
    <t>AAA40, BBB40</t>
  </si>
  <si>
    <t>AAA93, BBB93</t>
  </si>
  <si>
    <t>Manager</t>
  </si>
  <si>
    <t>AAA94, BBB94</t>
  </si>
  <si>
    <t>AAA41, BBB41</t>
  </si>
  <si>
    <t>AAA96, BBB96</t>
  </si>
  <si>
    <t>AAA97, BBB97</t>
  </si>
  <si>
    <t>AAA98, BBB98</t>
  </si>
  <si>
    <t>AAA99, BBB99</t>
  </si>
  <si>
    <t>AAA76, BBB76</t>
  </si>
  <si>
    <t>AAA101, BBB101</t>
  </si>
  <si>
    <t>AAA102, BBB102</t>
  </si>
  <si>
    <t>AAA103, BBB103</t>
  </si>
  <si>
    <t>AAA8, BBB8</t>
  </si>
  <si>
    <t>AAA68, BBB68</t>
  </si>
  <si>
    <t>AAA110, BBB110</t>
  </si>
  <si>
    <t>AAA107, BBB107</t>
  </si>
  <si>
    <t>AAA108, BBB108</t>
  </si>
  <si>
    <t>AAA109, BBB109</t>
  </si>
  <si>
    <t>AAA47, BBB47</t>
  </si>
  <si>
    <t>AAA111, BBB111</t>
  </si>
  <si>
    <t>AAA48, BBB48</t>
  </si>
  <si>
    <t>AAA70, BBB70</t>
  </si>
  <si>
    <t>AAA114, BBB114</t>
  </si>
  <si>
    <t>AAA72, BBB72</t>
  </si>
  <si>
    <t>AAA116, BBB116</t>
  </si>
  <si>
    <t>AAA117, BBB117</t>
  </si>
  <si>
    <t>AAA126, BBB126</t>
  </si>
  <si>
    <t>AAA119, BBB119</t>
  </si>
  <si>
    <t>AAA120, BBB120</t>
  </si>
  <si>
    <t>AAA121, BBB121</t>
  </si>
  <si>
    <t>AAA122, BBB122</t>
  </si>
  <si>
    <t>AAA123, BBB123</t>
  </si>
  <si>
    <t>AAA128, BBB128</t>
  </si>
  <si>
    <t>AAA125, BBB125</t>
  </si>
  <si>
    <t>AAA140, BBB140</t>
  </si>
  <si>
    <t>AAA127, BBB127</t>
  </si>
  <si>
    <t>AAA142, BBB142</t>
  </si>
  <si>
    <t>AAA75, BBB75</t>
  </si>
  <si>
    <t>AAA130, BBB130</t>
  </si>
  <si>
    <t>AAA131, BBB131</t>
  </si>
  <si>
    <t>AAA81, BBB81</t>
  </si>
  <si>
    <t>AAA133, BBB133</t>
  </si>
  <si>
    <t>AAA134, BBB134</t>
  </si>
  <si>
    <t>C++</t>
  </si>
  <si>
    <t>AAA135, BBB135</t>
  </si>
  <si>
    <t>Other</t>
  </si>
  <si>
    <t>AAA136, BBB136</t>
  </si>
  <si>
    <t>AAA137, BBB137</t>
  </si>
  <si>
    <t>Unix</t>
  </si>
  <si>
    <t>AAA49, BBB49</t>
  </si>
  <si>
    <t>AAA139, BBB139</t>
  </si>
  <si>
    <t>AAA35, BBB35</t>
  </si>
  <si>
    <t>AAA36, BBB36</t>
  </si>
  <si>
    <t>AAA132, BBB132</t>
  </si>
  <si>
    <t>AAA143, BBB143</t>
  </si>
  <si>
    <t>AAA144, BBB144</t>
  </si>
  <si>
    <t>AAA145, BBB145</t>
  </si>
  <si>
    <t>AAA146, BBB146</t>
  </si>
  <si>
    <t>AAA147, BBB147</t>
  </si>
  <si>
    <t>AAA149, BBB149</t>
  </si>
  <si>
    <t>AAA13, BBB13</t>
  </si>
  <si>
    <t>Fill the table with employees attributes based on "Raw Data" tab using one formula for all cells</t>
  </si>
  <si>
    <t>Name of employee</t>
  </si>
  <si>
    <t>Fill the tables below based on "Raw Data" tab:</t>
  </si>
  <si>
    <t xml:space="preserve">What is the total salary of all employees per each Vacancy Specialization? </t>
  </si>
  <si>
    <t>Total salary</t>
  </si>
</sst>
</file>

<file path=xl/styles.xml><?xml version="1.0" encoding="utf-8"?>
<styleSheet xmlns="http://schemas.openxmlformats.org/spreadsheetml/2006/main">
  <numFmts count="1">
    <numFmt numFmtId="166" formatCode="[$-419]d\ mmm\ yy;@"/>
  </numFmts>
  <fonts count="9">
    <font>
      <sz val="11"/>
      <color theme="1"/>
      <name val="Arial"/>
      <scheme val="minor"/>
    </font>
    <font>
      <b/>
      <sz val="10"/>
      <color rgb="FFFFFFFF"/>
      <name val="Calibri"/>
    </font>
    <font>
      <b/>
      <sz val="10"/>
      <color theme="0"/>
      <name val="Calibri"/>
    </font>
    <font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31859B"/>
      <name val="Calibri"/>
    </font>
    <font>
      <sz val="11"/>
      <color theme="1"/>
      <name val="Calibri"/>
    </font>
    <font>
      <sz val="1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5" fontId="3" fillId="0" borderId="1" xfId="0" applyNumberFormat="1" applyFont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7" fillId="0" borderId="0" xfId="0" applyFont="1"/>
    <xf numFmtId="166" fontId="3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6D9F0"/>
  </sheetPr>
  <dimension ref="A1:Z1000"/>
  <sheetViews>
    <sheetView showGridLines="0" workbookViewId="0">
      <selection activeCell="K27" sqref="K27"/>
    </sheetView>
  </sheetViews>
  <sheetFormatPr defaultColWidth="12.625" defaultRowHeight="15" customHeight="1"/>
  <cols>
    <col min="1" max="1" width="16" customWidth="1"/>
    <col min="2" max="2" width="10" customWidth="1"/>
    <col min="3" max="3" width="25" customWidth="1"/>
    <col min="4" max="4" width="10" customWidth="1"/>
    <col min="5" max="5" width="11.25" customWidth="1"/>
    <col min="6" max="6" width="13.375" customWidth="1"/>
    <col min="7" max="7" width="9.75" customWidth="1"/>
    <col min="8" max="26" width="8" customWidth="1"/>
  </cols>
  <sheetData>
    <row r="1" spans="1:26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>
      <c r="A2" s="6" t="s">
        <v>7</v>
      </c>
      <c r="B2" s="6" t="s">
        <v>8</v>
      </c>
      <c r="C2" s="6" t="s">
        <v>9</v>
      </c>
      <c r="D2" s="6" t="s">
        <v>10</v>
      </c>
      <c r="E2" s="7">
        <v>42424</v>
      </c>
      <c r="F2" s="8">
        <v>42790</v>
      </c>
      <c r="G2" s="6">
        <v>2000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6" t="s">
        <v>11</v>
      </c>
      <c r="B3" s="6" t="s">
        <v>12</v>
      </c>
      <c r="C3" s="6" t="s">
        <v>9</v>
      </c>
      <c r="D3" s="6" t="s">
        <v>10</v>
      </c>
      <c r="E3" s="7">
        <v>42424</v>
      </c>
      <c r="F3" s="8">
        <v>42811</v>
      </c>
      <c r="G3" s="6">
        <v>2100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>
      <c r="A4" s="6" t="s">
        <v>13</v>
      </c>
      <c r="B4" s="6" t="s">
        <v>14</v>
      </c>
      <c r="C4" s="6" t="s">
        <v>15</v>
      </c>
      <c r="D4" s="6" t="s">
        <v>16</v>
      </c>
      <c r="E4" s="7">
        <v>42423</v>
      </c>
      <c r="F4" s="8">
        <v>42856</v>
      </c>
      <c r="G4" s="6">
        <v>600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>
      <c r="A5" s="6" t="s">
        <v>17</v>
      </c>
      <c r="B5" s="6" t="s">
        <v>18</v>
      </c>
      <c r="C5" s="6" t="s">
        <v>19</v>
      </c>
      <c r="D5" s="6" t="s">
        <v>10</v>
      </c>
      <c r="E5" s="7">
        <v>42423</v>
      </c>
      <c r="F5" s="8">
        <v>42886</v>
      </c>
      <c r="G5" s="6">
        <v>1980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6" t="s">
        <v>20</v>
      </c>
      <c r="B6" s="6" t="s">
        <v>21</v>
      </c>
      <c r="C6" s="6" t="s">
        <v>19</v>
      </c>
      <c r="D6" s="6" t="s">
        <v>22</v>
      </c>
      <c r="E6" s="7">
        <v>42422</v>
      </c>
      <c r="F6" s="8">
        <v>42887</v>
      </c>
      <c r="G6" s="6">
        <v>2400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6" t="s">
        <v>23</v>
      </c>
      <c r="B7" s="6" t="s">
        <v>24</v>
      </c>
      <c r="C7" s="6" t="s">
        <v>25</v>
      </c>
      <c r="D7" s="6" t="s">
        <v>10</v>
      </c>
      <c r="E7" s="7">
        <v>42422</v>
      </c>
      <c r="F7" s="8">
        <v>42890</v>
      </c>
      <c r="G7" s="6">
        <v>2870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>
      <c r="A8" s="6" t="s">
        <v>26</v>
      </c>
      <c r="B8" s="6" t="s">
        <v>27</v>
      </c>
      <c r="C8" s="6" t="s">
        <v>28</v>
      </c>
      <c r="D8" s="6" t="s">
        <v>29</v>
      </c>
      <c r="E8" s="7">
        <v>42422</v>
      </c>
      <c r="F8" s="8">
        <v>42890</v>
      </c>
      <c r="G8" s="6">
        <v>2500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>
      <c r="A9" s="6" t="s">
        <v>30</v>
      </c>
      <c r="B9" s="6" t="s">
        <v>8</v>
      </c>
      <c r="C9" s="6" t="s">
        <v>19</v>
      </c>
      <c r="D9" s="6" t="s">
        <v>29</v>
      </c>
      <c r="E9" s="7">
        <v>42389</v>
      </c>
      <c r="F9" s="8">
        <v>43738</v>
      </c>
      <c r="G9" s="6">
        <v>4050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6" t="s">
        <v>31</v>
      </c>
      <c r="B10" s="6" t="s">
        <v>12</v>
      </c>
      <c r="C10" s="6" t="s">
        <v>19</v>
      </c>
      <c r="D10" s="6" t="s">
        <v>10</v>
      </c>
      <c r="E10" s="7">
        <v>42422</v>
      </c>
      <c r="F10" s="8">
        <v>42899</v>
      </c>
      <c r="G10" s="6">
        <v>2100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6" t="s">
        <v>32</v>
      </c>
      <c r="B11" s="6" t="s">
        <v>14</v>
      </c>
      <c r="C11" s="6" t="s">
        <v>25</v>
      </c>
      <c r="D11" s="6" t="s">
        <v>29</v>
      </c>
      <c r="E11" s="7">
        <v>42422</v>
      </c>
      <c r="F11" s="8">
        <v>42905</v>
      </c>
      <c r="G11" s="6">
        <v>4100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6" t="s">
        <v>33</v>
      </c>
      <c r="B12" s="6" t="s">
        <v>18</v>
      </c>
      <c r="C12" s="6" t="s">
        <v>25</v>
      </c>
      <c r="D12" s="6" t="s">
        <v>10</v>
      </c>
      <c r="E12" s="7">
        <v>42419</v>
      </c>
      <c r="F12" s="8">
        <v>42912</v>
      </c>
      <c r="G12" s="6">
        <v>3150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6" t="s">
        <v>34</v>
      </c>
      <c r="B13" s="6" t="s">
        <v>21</v>
      </c>
      <c r="C13" s="6" t="s">
        <v>25</v>
      </c>
      <c r="D13" s="6" t="s">
        <v>16</v>
      </c>
      <c r="E13" s="7">
        <v>42418</v>
      </c>
      <c r="F13" s="8">
        <v>42922</v>
      </c>
      <c r="G13" s="6">
        <v>1000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>
      <c r="A14" s="6" t="s">
        <v>35</v>
      </c>
      <c r="B14" s="6" t="s">
        <v>8</v>
      </c>
      <c r="C14" s="6" t="s">
        <v>19</v>
      </c>
      <c r="D14" s="6" t="s">
        <v>29</v>
      </c>
      <c r="E14" s="7">
        <v>42389</v>
      </c>
      <c r="F14" s="8">
        <v>43462</v>
      </c>
      <c r="G14" s="6">
        <v>4000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6" t="s">
        <v>36</v>
      </c>
      <c r="B15" s="6" t="s">
        <v>27</v>
      </c>
      <c r="C15" s="6" t="s">
        <v>37</v>
      </c>
      <c r="D15" s="6" t="s">
        <v>10</v>
      </c>
      <c r="E15" s="7">
        <v>42417</v>
      </c>
      <c r="F15" s="8">
        <v>42972</v>
      </c>
      <c r="G15" s="6">
        <v>1400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>
      <c r="A16" s="6" t="s">
        <v>38</v>
      </c>
      <c r="B16" s="6" t="s">
        <v>8</v>
      </c>
      <c r="C16" s="6" t="s">
        <v>39</v>
      </c>
      <c r="D16" s="6" t="s">
        <v>10</v>
      </c>
      <c r="E16" s="7">
        <v>42416</v>
      </c>
      <c r="F16" s="8">
        <v>43012</v>
      </c>
      <c r="G16" s="6">
        <v>750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>
      <c r="A17" s="6" t="s">
        <v>40</v>
      </c>
      <c r="B17" s="6" t="s">
        <v>12</v>
      </c>
      <c r="C17" s="6" t="s">
        <v>39</v>
      </c>
      <c r="D17" s="6" t="s">
        <v>10</v>
      </c>
      <c r="E17" s="7">
        <v>42416</v>
      </c>
      <c r="F17" s="8">
        <v>43062</v>
      </c>
      <c r="G17" s="6">
        <v>750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6" t="s">
        <v>41</v>
      </c>
      <c r="B18" s="6" t="s">
        <v>14</v>
      </c>
      <c r="C18" s="6" t="s">
        <v>28</v>
      </c>
      <c r="D18" s="6" t="s">
        <v>29</v>
      </c>
      <c r="E18" s="7">
        <v>42416</v>
      </c>
      <c r="F18" s="8">
        <v>43122</v>
      </c>
      <c r="G18" s="6">
        <v>2150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6" t="s">
        <v>42</v>
      </c>
      <c r="B19" s="6" t="s">
        <v>18</v>
      </c>
      <c r="C19" s="6" t="s">
        <v>19</v>
      </c>
      <c r="D19" s="6" t="s">
        <v>10</v>
      </c>
      <c r="E19" s="7">
        <v>42416</v>
      </c>
      <c r="F19" s="8">
        <v>43192</v>
      </c>
      <c r="G19" s="6">
        <v>2140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6" t="s">
        <v>43</v>
      </c>
      <c r="B20" s="6" t="s">
        <v>21</v>
      </c>
      <c r="C20" s="6" t="s">
        <v>44</v>
      </c>
      <c r="D20" s="6" t="s">
        <v>10</v>
      </c>
      <c r="E20" s="7">
        <v>42416</v>
      </c>
      <c r="F20" s="8">
        <v>43272</v>
      </c>
      <c r="G20" s="6">
        <v>1560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>
      <c r="A21" s="6" t="s">
        <v>45</v>
      </c>
      <c r="B21" s="6" t="s">
        <v>24</v>
      </c>
      <c r="C21" s="6" t="s">
        <v>46</v>
      </c>
      <c r="D21" s="6" t="s">
        <v>29</v>
      </c>
      <c r="E21" s="7">
        <v>42415</v>
      </c>
      <c r="F21" s="8">
        <v>43362</v>
      </c>
      <c r="G21" s="6">
        <v>1500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>
      <c r="A22" s="6" t="s">
        <v>47</v>
      </c>
      <c r="B22" s="6" t="s">
        <v>27</v>
      </c>
      <c r="C22" s="6" t="s">
        <v>46</v>
      </c>
      <c r="D22" s="6" t="s">
        <v>29</v>
      </c>
      <c r="E22" s="7">
        <v>42415</v>
      </c>
      <c r="F22" s="8">
        <v>43462</v>
      </c>
      <c r="G22" s="6">
        <v>1760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>
      <c r="A23" s="6" t="s">
        <v>48</v>
      </c>
      <c r="B23" s="6" t="s">
        <v>8</v>
      </c>
      <c r="C23" s="6" t="s">
        <v>46</v>
      </c>
      <c r="D23" s="6" t="s">
        <v>29</v>
      </c>
      <c r="E23" s="7">
        <v>42415</v>
      </c>
      <c r="F23" s="8">
        <v>43447</v>
      </c>
      <c r="G23" s="6">
        <v>1500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>
      <c r="A24" s="6" t="s">
        <v>49</v>
      </c>
      <c r="B24" s="6" t="s">
        <v>12</v>
      </c>
      <c r="C24" s="6" t="s">
        <v>46</v>
      </c>
      <c r="D24" s="6" t="s">
        <v>29</v>
      </c>
      <c r="E24" s="7">
        <v>42415</v>
      </c>
      <c r="F24" s="8">
        <v>43427</v>
      </c>
      <c r="G24" s="6">
        <v>1530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>
      <c r="A25" s="6" t="s">
        <v>50</v>
      </c>
      <c r="B25" s="6" t="s">
        <v>14</v>
      </c>
      <c r="C25" s="6" t="s">
        <v>46</v>
      </c>
      <c r="D25" s="6" t="s">
        <v>29</v>
      </c>
      <c r="E25" s="7">
        <v>42415</v>
      </c>
      <c r="F25" s="8">
        <v>43397</v>
      </c>
      <c r="G25" s="6">
        <v>1500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>
      <c r="A26" s="6" t="s">
        <v>51</v>
      </c>
      <c r="B26" s="6" t="s">
        <v>18</v>
      </c>
      <c r="C26" s="6" t="s">
        <v>46</v>
      </c>
      <c r="D26" s="6" t="s">
        <v>29</v>
      </c>
      <c r="E26" s="7">
        <v>42415</v>
      </c>
      <c r="F26" s="8">
        <v>43308</v>
      </c>
      <c r="G26" s="6">
        <v>1530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>
      <c r="A27" s="6" t="s">
        <v>52</v>
      </c>
      <c r="B27" s="6" t="s">
        <v>21</v>
      </c>
      <c r="C27" s="6" t="s">
        <v>46</v>
      </c>
      <c r="D27" s="6" t="s">
        <v>29</v>
      </c>
      <c r="E27" s="7">
        <v>42415</v>
      </c>
      <c r="F27" s="8">
        <v>43485</v>
      </c>
      <c r="G27" s="6">
        <v>1530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>
      <c r="A28" s="6" t="s">
        <v>53</v>
      </c>
      <c r="B28" s="6" t="s">
        <v>24</v>
      </c>
      <c r="C28" s="6" t="s">
        <v>46</v>
      </c>
      <c r="D28" s="6" t="s">
        <v>29</v>
      </c>
      <c r="E28" s="7">
        <v>42415</v>
      </c>
      <c r="F28" s="8">
        <v>43466</v>
      </c>
      <c r="G28" s="6">
        <v>1410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>
      <c r="A29" s="6" t="s">
        <v>54</v>
      </c>
      <c r="B29" s="6" t="s">
        <v>27</v>
      </c>
      <c r="C29" s="6" t="s">
        <v>46</v>
      </c>
      <c r="D29" s="6" t="s">
        <v>29</v>
      </c>
      <c r="E29" s="7">
        <v>42415</v>
      </c>
      <c r="F29" s="8">
        <v>43500</v>
      </c>
      <c r="G29" s="6">
        <v>1760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>
      <c r="A30" s="6" t="s">
        <v>55</v>
      </c>
      <c r="B30" s="6" t="s">
        <v>8</v>
      </c>
      <c r="C30" s="6" t="s">
        <v>46</v>
      </c>
      <c r="D30" s="6" t="s">
        <v>29</v>
      </c>
      <c r="E30" s="7">
        <v>42415</v>
      </c>
      <c r="F30" s="8">
        <v>43485</v>
      </c>
      <c r="G30" s="6">
        <v>1760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>
      <c r="A31" s="6" t="s">
        <v>56</v>
      </c>
      <c r="B31" s="6" t="s">
        <v>12</v>
      </c>
      <c r="C31" s="6" t="s">
        <v>19</v>
      </c>
      <c r="D31" s="6" t="s">
        <v>10</v>
      </c>
      <c r="E31" s="7">
        <v>42412</v>
      </c>
      <c r="F31" s="8">
        <v>43465</v>
      </c>
      <c r="G31" s="6">
        <v>2270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>
      <c r="A32" s="6" t="s">
        <v>57</v>
      </c>
      <c r="B32" s="6" t="s">
        <v>14</v>
      </c>
      <c r="C32" s="6" t="s">
        <v>37</v>
      </c>
      <c r="D32" s="6" t="s">
        <v>10</v>
      </c>
      <c r="E32" s="7">
        <v>42412</v>
      </c>
      <c r="F32" s="8">
        <v>43435</v>
      </c>
      <c r="G32" s="6">
        <v>1390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>
      <c r="A33" s="6" t="s">
        <v>58</v>
      </c>
      <c r="B33" s="6" t="s">
        <v>18</v>
      </c>
      <c r="C33" s="6" t="s">
        <v>44</v>
      </c>
      <c r="D33" s="6" t="s">
        <v>10</v>
      </c>
      <c r="E33" s="7">
        <v>42411</v>
      </c>
      <c r="F33" s="8">
        <v>43346</v>
      </c>
      <c r="G33" s="6">
        <v>1680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>
      <c r="A34" s="6" t="s">
        <v>59</v>
      </c>
      <c r="B34" s="6" t="s">
        <v>21</v>
      </c>
      <c r="C34" s="6" t="s">
        <v>37</v>
      </c>
      <c r="D34" s="6" t="s">
        <v>16</v>
      </c>
      <c r="E34" s="7">
        <v>42409</v>
      </c>
      <c r="F34" s="8">
        <v>43383</v>
      </c>
      <c r="G34" s="6">
        <v>900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>
      <c r="A35" s="6" t="s">
        <v>60</v>
      </c>
      <c r="B35" s="6" t="s">
        <v>24</v>
      </c>
      <c r="C35" s="6" t="s">
        <v>19</v>
      </c>
      <c r="D35" s="6" t="s">
        <v>10</v>
      </c>
      <c r="E35" s="7">
        <v>42409</v>
      </c>
      <c r="F35" s="8">
        <v>43421</v>
      </c>
      <c r="G35" s="6">
        <v>1890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>
      <c r="A36" s="6" t="s">
        <v>61</v>
      </c>
      <c r="B36" s="6" t="s">
        <v>14</v>
      </c>
      <c r="C36" s="6" t="s">
        <v>19</v>
      </c>
      <c r="D36" s="6" t="s">
        <v>29</v>
      </c>
      <c r="E36" s="7">
        <v>42387</v>
      </c>
      <c r="F36" s="8">
        <v>44329</v>
      </c>
      <c r="G36" s="6">
        <v>4000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>
      <c r="A37" s="6" t="s">
        <v>62</v>
      </c>
      <c r="B37" s="6" t="s">
        <v>18</v>
      </c>
      <c r="C37" s="6" t="s">
        <v>19</v>
      </c>
      <c r="D37" s="6" t="s">
        <v>29</v>
      </c>
      <c r="E37" s="7">
        <v>42387</v>
      </c>
      <c r="F37" s="8">
        <v>44389</v>
      </c>
      <c r="G37" s="6">
        <v>4000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>
      <c r="A38" s="6" t="s">
        <v>63</v>
      </c>
      <c r="B38" s="6" t="s">
        <v>12</v>
      </c>
      <c r="C38" s="6" t="s">
        <v>19</v>
      </c>
      <c r="D38" s="6" t="s">
        <v>10</v>
      </c>
      <c r="E38" s="7">
        <v>42402</v>
      </c>
      <c r="F38" s="8">
        <v>43424</v>
      </c>
      <c r="G38" s="6">
        <v>1760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>
      <c r="A39" s="6" t="s">
        <v>64</v>
      </c>
      <c r="B39" s="6" t="s">
        <v>14</v>
      </c>
      <c r="C39" s="6" t="s">
        <v>19</v>
      </c>
      <c r="D39" s="6" t="s">
        <v>10</v>
      </c>
      <c r="E39" s="7">
        <v>42402</v>
      </c>
      <c r="F39" s="8">
        <v>43394</v>
      </c>
      <c r="G39" s="6">
        <v>2050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>
      <c r="A40" s="6" t="s">
        <v>65</v>
      </c>
      <c r="B40" s="6" t="s">
        <v>18</v>
      </c>
      <c r="C40" s="6" t="s">
        <v>37</v>
      </c>
      <c r="D40" s="6" t="s">
        <v>10</v>
      </c>
      <c r="E40" s="7">
        <v>42402</v>
      </c>
      <c r="F40" s="8">
        <v>43305</v>
      </c>
      <c r="G40" s="6">
        <v>1570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>
      <c r="A41" s="6" t="s">
        <v>66</v>
      </c>
      <c r="B41" s="6" t="s">
        <v>12</v>
      </c>
      <c r="C41" s="6" t="s">
        <v>19</v>
      </c>
      <c r="D41" s="6" t="s">
        <v>29</v>
      </c>
      <c r="E41" s="7">
        <v>42340</v>
      </c>
      <c r="F41" s="8">
        <v>45285</v>
      </c>
      <c r="G41" s="6">
        <v>4000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>
      <c r="A42" s="6" t="s">
        <v>67</v>
      </c>
      <c r="B42" s="6" t="s">
        <v>8</v>
      </c>
      <c r="C42" s="6" t="s">
        <v>19</v>
      </c>
      <c r="D42" s="6" t="s">
        <v>29</v>
      </c>
      <c r="E42" s="7">
        <v>42333</v>
      </c>
      <c r="F42" s="8">
        <v>45447</v>
      </c>
      <c r="G42" s="6">
        <v>4000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>
      <c r="A43" s="6" t="s">
        <v>68</v>
      </c>
      <c r="B43" s="6" t="s">
        <v>27</v>
      </c>
      <c r="C43" s="6" t="s">
        <v>69</v>
      </c>
      <c r="D43" s="6" t="s">
        <v>10</v>
      </c>
      <c r="E43" s="7">
        <v>42398</v>
      </c>
      <c r="F43" s="8">
        <v>43373</v>
      </c>
      <c r="G43" s="6">
        <v>1100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>
      <c r="A44" s="6" t="s">
        <v>70</v>
      </c>
      <c r="B44" s="6" t="s">
        <v>8</v>
      </c>
      <c r="C44" s="6" t="s">
        <v>15</v>
      </c>
      <c r="D44" s="6" t="s">
        <v>29</v>
      </c>
      <c r="E44" s="7">
        <v>42397</v>
      </c>
      <c r="F44" s="8">
        <v>43353</v>
      </c>
      <c r="G44" s="6">
        <v>800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>
      <c r="A45" s="6" t="s">
        <v>71</v>
      </c>
      <c r="B45" s="6" t="s">
        <v>12</v>
      </c>
      <c r="C45" s="6" t="s">
        <v>44</v>
      </c>
      <c r="D45" s="6" t="s">
        <v>29</v>
      </c>
      <c r="E45" s="7">
        <v>42397</v>
      </c>
      <c r="F45" s="8">
        <v>43323</v>
      </c>
      <c r="G45" s="6">
        <v>2600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>
      <c r="A46" s="6" t="s">
        <v>72</v>
      </c>
      <c r="B46" s="6" t="s">
        <v>14</v>
      </c>
      <c r="C46" s="6" t="s">
        <v>25</v>
      </c>
      <c r="D46" s="6" t="s">
        <v>10</v>
      </c>
      <c r="E46" s="7">
        <v>42394</v>
      </c>
      <c r="F46" s="8">
        <v>43234</v>
      </c>
      <c r="G46" s="6">
        <v>2970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>
      <c r="A47" s="6" t="s">
        <v>73</v>
      </c>
      <c r="B47" s="6" t="s">
        <v>27</v>
      </c>
      <c r="C47" s="6" t="s">
        <v>19</v>
      </c>
      <c r="D47" s="6" t="s">
        <v>29</v>
      </c>
      <c r="E47" s="7">
        <v>42389</v>
      </c>
      <c r="F47" s="8">
        <v>43753</v>
      </c>
      <c r="G47" s="6">
        <v>3900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>
      <c r="A48" s="6" t="s">
        <v>74</v>
      </c>
      <c r="B48" s="6" t="s">
        <v>21</v>
      </c>
      <c r="C48" s="6" t="s">
        <v>19</v>
      </c>
      <c r="D48" s="6" t="s">
        <v>29</v>
      </c>
      <c r="E48" s="7">
        <v>42389</v>
      </c>
      <c r="F48" s="8">
        <v>43654</v>
      </c>
      <c r="G48" s="6">
        <v>3860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>
      <c r="A49" s="6" t="s">
        <v>75</v>
      </c>
      <c r="B49" s="6" t="s">
        <v>27</v>
      </c>
      <c r="C49" s="6" t="s">
        <v>19</v>
      </c>
      <c r="D49" s="6" t="s">
        <v>29</v>
      </c>
      <c r="E49" s="7">
        <v>42387</v>
      </c>
      <c r="F49" s="8">
        <v>44573</v>
      </c>
      <c r="G49" s="6">
        <v>3860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>
      <c r="A50" s="6" t="s">
        <v>76</v>
      </c>
      <c r="B50" s="6" t="s">
        <v>12</v>
      </c>
      <c r="C50" s="6" t="s">
        <v>19</v>
      </c>
      <c r="D50" s="6" t="s">
        <v>29</v>
      </c>
      <c r="E50" s="7">
        <v>42387</v>
      </c>
      <c r="F50" s="8">
        <v>44698</v>
      </c>
      <c r="G50" s="6">
        <v>3860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>
      <c r="A51" s="6" t="s">
        <v>77</v>
      </c>
      <c r="B51" s="6" t="s">
        <v>8</v>
      </c>
      <c r="C51" s="6" t="s">
        <v>19</v>
      </c>
      <c r="D51" s="6" t="s">
        <v>29</v>
      </c>
      <c r="E51" s="7">
        <v>42359</v>
      </c>
      <c r="F51" s="8">
        <v>45148</v>
      </c>
      <c r="G51" s="6">
        <v>3860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>
      <c r="A52" s="6" t="s">
        <v>78</v>
      </c>
      <c r="B52" s="6" t="s">
        <v>12</v>
      </c>
      <c r="C52" s="6" t="s">
        <v>79</v>
      </c>
      <c r="D52" s="6" t="s">
        <v>29</v>
      </c>
      <c r="E52" s="7">
        <v>42389</v>
      </c>
      <c r="F52" s="8">
        <v>43509</v>
      </c>
      <c r="G52" s="6">
        <v>4100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>
      <c r="A53" s="6" t="s">
        <v>80</v>
      </c>
      <c r="B53" s="6" t="s">
        <v>14</v>
      </c>
      <c r="C53" s="6" t="s">
        <v>79</v>
      </c>
      <c r="D53" s="6" t="s">
        <v>29</v>
      </c>
      <c r="E53" s="7">
        <v>42389</v>
      </c>
      <c r="F53" s="8">
        <v>43557</v>
      </c>
      <c r="G53" s="6">
        <v>3890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>
      <c r="A54" s="6" t="s">
        <v>81</v>
      </c>
      <c r="B54" s="6" t="s">
        <v>24</v>
      </c>
      <c r="C54" s="6" t="s">
        <v>19</v>
      </c>
      <c r="D54" s="6" t="s">
        <v>29</v>
      </c>
      <c r="E54" s="7">
        <v>42389</v>
      </c>
      <c r="F54" s="8">
        <v>43703</v>
      </c>
      <c r="G54" s="6">
        <v>3790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>
      <c r="A55" s="6" t="s">
        <v>82</v>
      </c>
      <c r="B55" s="6" t="s">
        <v>8</v>
      </c>
      <c r="C55" s="6" t="s">
        <v>19</v>
      </c>
      <c r="D55" s="6" t="s">
        <v>29</v>
      </c>
      <c r="E55" s="7">
        <v>42387</v>
      </c>
      <c r="F55" s="8">
        <v>44635</v>
      </c>
      <c r="G55" s="6">
        <v>3790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>
      <c r="A56" s="6" t="s">
        <v>83</v>
      </c>
      <c r="B56" s="6" t="s">
        <v>14</v>
      </c>
      <c r="C56" s="6" t="s">
        <v>19</v>
      </c>
      <c r="D56" s="6" t="s">
        <v>29</v>
      </c>
      <c r="E56" s="7">
        <v>42387</v>
      </c>
      <c r="F56" s="8">
        <v>44761</v>
      </c>
      <c r="G56" s="6">
        <v>3790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>
      <c r="A57" s="6" t="s">
        <v>84</v>
      </c>
      <c r="B57" s="6" t="s">
        <v>18</v>
      </c>
      <c r="C57" s="6" t="s">
        <v>19</v>
      </c>
      <c r="D57" s="6" t="s">
        <v>29</v>
      </c>
      <c r="E57" s="7">
        <v>42347</v>
      </c>
      <c r="F57" s="8">
        <v>45275</v>
      </c>
      <c r="G57" s="6">
        <v>3790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>
      <c r="A58" s="6" t="s">
        <v>85</v>
      </c>
      <c r="B58" s="6" t="s">
        <v>24</v>
      </c>
      <c r="C58" s="6" t="s">
        <v>19</v>
      </c>
      <c r="D58" s="6" t="s">
        <v>29</v>
      </c>
      <c r="E58" s="7">
        <v>42333</v>
      </c>
      <c r="F58" s="8">
        <v>45497</v>
      </c>
      <c r="G58" s="6">
        <v>3790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>
      <c r="A59" s="6" t="s">
        <v>86</v>
      </c>
      <c r="B59" s="6" t="s">
        <v>12</v>
      </c>
      <c r="C59" s="6" t="s">
        <v>87</v>
      </c>
      <c r="D59" s="6" t="s">
        <v>29</v>
      </c>
      <c r="E59" s="7">
        <v>42387</v>
      </c>
      <c r="F59" s="8">
        <v>43718</v>
      </c>
      <c r="G59" s="6">
        <v>3500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>
      <c r="A60" s="6" t="s">
        <v>88</v>
      </c>
      <c r="B60" s="6" t="s">
        <v>14</v>
      </c>
      <c r="C60" s="6" t="s">
        <v>19</v>
      </c>
      <c r="D60" s="6" t="s">
        <v>10</v>
      </c>
      <c r="E60" s="7">
        <v>42387</v>
      </c>
      <c r="F60" s="8">
        <v>43688</v>
      </c>
      <c r="G60" s="6">
        <v>2000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>
      <c r="A61" s="6" t="s">
        <v>89</v>
      </c>
      <c r="B61" s="6" t="s">
        <v>18</v>
      </c>
      <c r="C61" s="6" t="s">
        <v>19</v>
      </c>
      <c r="D61" s="6" t="s">
        <v>10</v>
      </c>
      <c r="E61" s="7">
        <v>42387</v>
      </c>
      <c r="F61" s="8">
        <v>43599</v>
      </c>
      <c r="G61" s="6">
        <v>1940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>
      <c r="A62" s="6" t="s">
        <v>90</v>
      </c>
      <c r="B62" s="6" t="s">
        <v>21</v>
      </c>
      <c r="C62" s="6" t="s">
        <v>19</v>
      </c>
      <c r="D62" s="6" t="s">
        <v>10</v>
      </c>
      <c r="E62" s="7">
        <v>42387</v>
      </c>
      <c r="F62" s="8">
        <v>43652</v>
      </c>
      <c r="G62" s="6">
        <v>2140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>
      <c r="A63" s="6" t="s">
        <v>91</v>
      </c>
      <c r="B63" s="6" t="s">
        <v>24</v>
      </c>
      <c r="C63" s="6" t="s">
        <v>19</v>
      </c>
      <c r="D63" s="6" t="s">
        <v>10</v>
      </c>
      <c r="E63" s="7">
        <v>42387</v>
      </c>
      <c r="F63" s="8">
        <v>43705</v>
      </c>
      <c r="G63" s="6">
        <v>2400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>
      <c r="A64" s="6" t="s">
        <v>92</v>
      </c>
      <c r="B64" s="6" t="s">
        <v>27</v>
      </c>
      <c r="C64" s="6" t="s">
        <v>37</v>
      </c>
      <c r="D64" s="6" t="s">
        <v>29</v>
      </c>
      <c r="E64" s="7">
        <v>42387</v>
      </c>
      <c r="F64" s="8">
        <v>43759</v>
      </c>
      <c r="G64" s="6">
        <v>3400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>
      <c r="A65" s="6" t="s">
        <v>93</v>
      </c>
      <c r="B65" s="6" t="s">
        <v>27</v>
      </c>
      <c r="C65" s="6" t="s">
        <v>19</v>
      </c>
      <c r="D65" s="6" t="s">
        <v>29</v>
      </c>
      <c r="E65" s="7">
        <v>42333</v>
      </c>
      <c r="F65" s="8">
        <v>45477</v>
      </c>
      <c r="G65" s="6">
        <v>3790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>
      <c r="A66" s="6" t="s">
        <v>94</v>
      </c>
      <c r="B66" s="6" t="s">
        <v>12</v>
      </c>
      <c r="C66" s="6" t="s">
        <v>46</v>
      </c>
      <c r="D66" s="6" t="s">
        <v>29</v>
      </c>
      <c r="E66" s="7">
        <v>42387</v>
      </c>
      <c r="F66" s="8">
        <v>43868</v>
      </c>
      <c r="G66" s="6">
        <v>2100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>
      <c r="A67" s="6" t="s">
        <v>95</v>
      </c>
      <c r="B67" s="6" t="s">
        <v>14</v>
      </c>
      <c r="C67" s="6" t="s">
        <v>46</v>
      </c>
      <c r="D67" s="6" t="s">
        <v>29</v>
      </c>
      <c r="E67" s="7">
        <v>42387</v>
      </c>
      <c r="F67" s="8">
        <v>43924</v>
      </c>
      <c r="G67" s="6">
        <v>3000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>
      <c r="A68" s="6" t="s">
        <v>96</v>
      </c>
      <c r="B68" s="6" t="s">
        <v>18</v>
      </c>
      <c r="C68" s="6" t="s">
        <v>46</v>
      </c>
      <c r="D68" s="6" t="s">
        <v>29</v>
      </c>
      <c r="E68" s="7">
        <v>42387</v>
      </c>
      <c r="F68" s="8">
        <v>43980</v>
      </c>
      <c r="G68" s="6">
        <v>2600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>
      <c r="A69" s="6" t="s">
        <v>97</v>
      </c>
      <c r="B69" s="6" t="s">
        <v>18</v>
      </c>
      <c r="C69" s="6" t="s">
        <v>19</v>
      </c>
      <c r="D69" s="6" t="s">
        <v>29</v>
      </c>
      <c r="E69" s="7">
        <v>42389</v>
      </c>
      <c r="F69" s="8">
        <v>43605</v>
      </c>
      <c r="G69" s="6">
        <v>3700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>
      <c r="A70" s="6" t="s">
        <v>98</v>
      </c>
      <c r="B70" s="6" t="s">
        <v>27</v>
      </c>
      <c r="C70" s="6" t="s">
        <v>19</v>
      </c>
      <c r="D70" s="6" t="s">
        <v>29</v>
      </c>
      <c r="E70" s="7">
        <v>42298</v>
      </c>
      <c r="F70" s="8">
        <v>45759</v>
      </c>
      <c r="G70" s="6">
        <v>3700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>
      <c r="A71" s="6" t="s">
        <v>99</v>
      </c>
      <c r="B71" s="6" t="s">
        <v>14</v>
      </c>
      <c r="C71" s="6" t="s">
        <v>19</v>
      </c>
      <c r="D71" s="6" t="s">
        <v>29</v>
      </c>
      <c r="E71" s="7">
        <v>42296</v>
      </c>
      <c r="F71" s="8">
        <v>45806</v>
      </c>
      <c r="G71" s="6">
        <v>3700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>
      <c r="A72" s="6" t="s">
        <v>100</v>
      </c>
      <c r="B72" s="6" t="s">
        <v>21</v>
      </c>
      <c r="C72" s="6" t="s">
        <v>19</v>
      </c>
      <c r="D72" s="6" t="s">
        <v>29</v>
      </c>
      <c r="E72" s="7">
        <v>42254</v>
      </c>
      <c r="F72" s="8">
        <v>46081</v>
      </c>
      <c r="G72" s="6">
        <v>3700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>
      <c r="A73" s="6" t="s">
        <v>101</v>
      </c>
      <c r="B73" s="6" t="s">
        <v>8</v>
      </c>
      <c r="C73" s="6" t="s">
        <v>19</v>
      </c>
      <c r="D73" s="6" t="s">
        <v>29</v>
      </c>
      <c r="E73" s="7">
        <v>42172</v>
      </c>
      <c r="F73" s="8">
        <v>46080</v>
      </c>
      <c r="G73" s="6">
        <v>3700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>
      <c r="A74" s="6" t="s">
        <v>102</v>
      </c>
      <c r="B74" s="6" t="s">
        <v>18</v>
      </c>
      <c r="C74" s="6" t="s">
        <v>19</v>
      </c>
      <c r="D74" s="6" t="s">
        <v>29</v>
      </c>
      <c r="E74" s="7">
        <v>42389</v>
      </c>
      <c r="F74" s="8">
        <v>43278</v>
      </c>
      <c r="G74" s="6">
        <v>3670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>
      <c r="A75" s="6" t="s">
        <v>103</v>
      </c>
      <c r="B75" s="6" t="s">
        <v>24</v>
      </c>
      <c r="C75" s="6" t="s">
        <v>19</v>
      </c>
      <c r="D75" s="6" t="s">
        <v>29</v>
      </c>
      <c r="E75" s="7">
        <v>42387</v>
      </c>
      <c r="F75" s="8">
        <v>44094</v>
      </c>
      <c r="G75" s="6">
        <v>3670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>
      <c r="A76" s="6" t="s">
        <v>104</v>
      </c>
      <c r="B76" s="6" t="s">
        <v>8</v>
      </c>
      <c r="C76" s="6" t="s">
        <v>19</v>
      </c>
      <c r="D76" s="6" t="s">
        <v>29</v>
      </c>
      <c r="E76" s="7">
        <v>42387</v>
      </c>
      <c r="F76" s="8">
        <v>43813</v>
      </c>
      <c r="G76" s="6">
        <v>3670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>
      <c r="A77" s="6" t="s">
        <v>105</v>
      </c>
      <c r="B77" s="6" t="s">
        <v>8</v>
      </c>
      <c r="C77" s="6" t="s">
        <v>19</v>
      </c>
      <c r="D77" s="6" t="s">
        <v>29</v>
      </c>
      <c r="E77" s="7">
        <v>42387</v>
      </c>
      <c r="F77" s="8">
        <v>44210</v>
      </c>
      <c r="G77" s="6">
        <v>3670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>
      <c r="A78" s="6" t="s">
        <v>106</v>
      </c>
      <c r="B78" s="6" t="s">
        <v>8</v>
      </c>
      <c r="C78" s="6" t="s">
        <v>19</v>
      </c>
      <c r="D78" s="6" t="s">
        <v>29</v>
      </c>
      <c r="E78" s="7">
        <v>42296</v>
      </c>
      <c r="F78" s="8">
        <v>45841</v>
      </c>
      <c r="G78" s="6">
        <v>3670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6" t="s">
        <v>107</v>
      </c>
      <c r="B79" s="6" t="s">
        <v>24</v>
      </c>
      <c r="C79" s="6" t="s">
        <v>19</v>
      </c>
      <c r="D79" s="6" t="s">
        <v>29</v>
      </c>
      <c r="E79" s="7">
        <v>42285</v>
      </c>
      <c r="F79" s="8">
        <v>45772</v>
      </c>
      <c r="G79" s="6">
        <v>3670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>
      <c r="A80" s="6" t="s">
        <v>108</v>
      </c>
      <c r="B80" s="6" t="s">
        <v>14</v>
      </c>
      <c r="C80" s="6" t="s">
        <v>19</v>
      </c>
      <c r="D80" s="6" t="s">
        <v>29</v>
      </c>
      <c r="E80" s="7">
        <v>42247</v>
      </c>
      <c r="F80" s="8">
        <v>46233</v>
      </c>
      <c r="G80" s="6">
        <v>3670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>
      <c r="A81" s="6" t="s">
        <v>109</v>
      </c>
      <c r="B81" s="6" t="s">
        <v>21</v>
      </c>
      <c r="C81" s="6" t="s">
        <v>19</v>
      </c>
      <c r="D81" s="6" t="s">
        <v>29</v>
      </c>
      <c r="E81" s="7">
        <v>42188</v>
      </c>
      <c r="F81" s="8">
        <v>46019</v>
      </c>
      <c r="G81" s="6">
        <v>3670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>
      <c r="A82" s="6" t="s">
        <v>110</v>
      </c>
      <c r="B82" s="6" t="s">
        <v>8</v>
      </c>
      <c r="C82" s="6" t="s">
        <v>19</v>
      </c>
      <c r="D82" s="6" t="s">
        <v>29</v>
      </c>
      <c r="E82" s="7">
        <v>41949</v>
      </c>
      <c r="F82" s="8">
        <v>46095</v>
      </c>
      <c r="G82" s="6">
        <v>3670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>
      <c r="A83" s="6" t="s">
        <v>111</v>
      </c>
      <c r="B83" s="6" t="s">
        <v>21</v>
      </c>
      <c r="C83" s="6" t="s">
        <v>25</v>
      </c>
      <c r="D83" s="6" t="s">
        <v>10</v>
      </c>
      <c r="E83" s="7">
        <v>42384</v>
      </c>
      <c r="F83" s="8">
        <v>44890</v>
      </c>
      <c r="G83" s="6">
        <v>3000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>
      <c r="A84" s="6" t="s">
        <v>112</v>
      </c>
      <c r="B84" s="6" t="s">
        <v>24</v>
      </c>
      <c r="C84" s="6" t="s">
        <v>37</v>
      </c>
      <c r="D84" s="6" t="s">
        <v>29</v>
      </c>
      <c r="E84" s="7">
        <v>42373</v>
      </c>
      <c r="F84" s="8">
        <v>44875</v>
      </c>
      <c r="G84" s="6">
        <v>2900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>
      <c r="A85" s="6" t="s">
        <v>113</v>
      </c>
      <c r="B85" s="6" t="s">
        <v>27</v>
      </c>
      <c r="C85" s="6" t="s">
        <v>9</v>
      </c>
      <c r="D85" s="6" t="s">
        <v>22</v>
      </c>
      <c r="E85" s="7">
        <v>42373</v>
      </c>
      <c r="F85" s="8">
        <v>44855</v>
      </c>
      <c r="G85" s="6">
        <v>2600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>
      <c r="A86" s="6" t="s">
        <v>114</v>
      </c>
      <c r="B86" s="6" t="s">
        <v>8</v>
      </c>
      <c r="C86" s="6" t="s">
        <v>115</v>
      </c>
      <c r="D86" s="6" t="s">
        <v>29</v>
      </c>
      <c r="E86" s="7">
        <v>42373</v>
      </c>
      <c r="F86" s="8">
        <v>44825</v>
      </c>
      <c r="G86" s="6">
        <v>1100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>
      <c r="A87" s="6" t="s">
        <v>116</v>
      </c>
      <c r="B87" s="6" t="s">
        <v>12</v>
      </c>
      <c r="C87" s="6" t="s">
        <v>115</v>
      </c>
      <c r="D87" s="6" t="s">
        <v>29</v>
      </c>
      <c r="E87" s="7">
        <v>42373</v>
      </c>
      <c r="F87" s="8">
        <v>44736</v>
      </c>
      <c r="G87" s="6">
        <v>1100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>
      <c r="A88" s="6" t="s">
        <v>117</v>
      </c>
      <c r="B88" s="6" t="s">
        <v>14</v>
      </c>
      <c r="C88" s="6" t="s">
        <v>118</v>
      </c>
      <c r="D88" s="6" t="s">
        <v>22</v>
      </c>
      <c r="E88" s="7">
        <v>42369</v>
      </c>
      <c r="F88" s="8">
        <v>44803</v>
      </c>
      <c r="G88" s="6">
        <v>2810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>
      <c r="A89" s="6" t="s">
        <v>119</v>
      </c>
      <c r="B89" s="6" t="s">
        <v>18</v>
      </c>
      <c r="C89" s="6" t="s">
        <v>118</v>
      </c>
      <c r="D89" s="6" t="s">
        <v>16</v>
      </c>
      <c r="E89" s="7">
        <v>42369</v>
      </c>
      <c r="F89" s="8">
        <v>44871</v>
      </c>
      <c r="G89" s="6">
        <v>1100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>
      <c r="A90" s="6" t="s">
        <v>120</v>
      </c>
      <c r="B90" s="6" t="s">
        <v>21</v>
      </c>
      <c r="C90" s="6" t="s">
        <v>9</v>
      </c>
      <c r="D90" s="6" t="s">
        <v>29</v>
      </c>
      <c r="E90" s="7">
        <v>42369</v>
      </c>
      <c r="F90" s="8">
        <v>44939</v>
      </c>
      <c r="G90" s="6">
        <v>3000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>
      <c r="A91" s="6" t="s">
        <v>121</v>
      </c>
      <c r="B91" s="6" t="s">
        <v>24</v>
      </c>
      <c r="C91" s="6" t="s">
        <v>122</v>
      </c>
      <c r="D91" s="6" t="s">
        <v>29</v>
      </c>
      <c r="E91" s="7">
        <v>42369</v>
      </c>
      <c r="F91" s="8">
        <v>45008</v>
      </c>
      <c r="G91" s="6">
        <v>870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>
      <c r="A92" s="6" t="s">
        <v>123</v>
      </c>
      <c r="B92" s="6" t="s">
        <v>27</v>
      </c>
      <c r="C92" s="6" t="s">
        <v>37</v>
      </c>
      <c r="D92" s="6" t="s">
        <v>10</v>
      </c>
      <c r="E92" s="7">
        <v>42361</v>
      </c>
      <c r="F92" s="8">
        <v>45078</v>
      </c>
      <c r="G92" s="6">
        <v>1450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>
      <c r="A93" s="6" t="s">
        <v>124</v>
      </c>
      <c r="B93" s="6" t="s">
        <v>21</v>
      </c>
      <c r="C93" s="6" t="s">
        <v>19</v>
      </c>
      <c r="D93" s="6" t="s">
        <v>29</v>
      </c>
      <c r="E93" s="7">
        <v>42402</v>
      </c>
      <c r="F93" s="8">
        <v>43346</v>
      </c>
      <c r="G93" s="6">
        <v>3670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>
      <c r="A94" s="6" t="s">
        <v>125</v>
      </c>
      <c r="B94" s="6" t="s">
        <v>12</v>
      </c>
      <c r="C94" s="6" t="s">
        <v>87</v>
      </c>
      <c r="D94" s="6" t="s">
        <v>126</v>
      </c>
      <c r="E94" s="7">
        <v>42356</v>
      </c>
      <c r="F94" s="8">
        <v>45219</v>
      </c>
      <c r="G94" s="6">
        <v>3890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>
      <c r="A95" s="6" t="s">
        <v>127</v>
      </c>
      <c r="B95" s="6" t="s">
        <v>14</v>
      </c>
      <c r="C95" s="6" t="s">
        <v>87</v>
      </c>
      <c r="D95" s="6" t="s">
        <v>29</v>
      </c>
      <c r="E95" s="7">
        <v>42354</v>
      </c>
      <c r="F95" s="8">
        <v>45290</v>
      </c>
      <c r="G95" s="6">
        <v>3600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>
      <c r="A96" s="6" t="s">
        <v>128</v>
      </c>
      <c r="B96" s="6" t="s">
        <v>24</v>
      </c>
      <c r="C96" s="6" t="s">
        <v>19</v>
      </c>
      <c r="D96" s="6" t="s">
        <v>29</v>
      </c>
      <c r="E96" s="7">
        <v>42402</v>
      </c>
      <c r="F96" s="8">
        <v>43388</v>
      </c>
      <c r="G96" s="6">
        <v>3500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>
      <c r="A97" s="6" t="s">
        <v>129</v>
      </c>
      <c r="B97" s="6" t="s">
        <v>21</v>
      </c>
      <c r="C97" s="6" t="s">
        <v>19</v>
      </c>
      <c r="D97" s="6" t="s">
        <v>22</v>
      </c>
      <c r="E97" s="7">
        <v>42347</v>
      </c>
      <c r="F97" s="8">
        <v>45255</v>
      </c>
      <c r="G97" s="6">
        <v>2200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>
      <c r="A98" s="6" t="s">
        <v>130</v>
      </c>
      <c r="B98" s="6" t="s">
        <v>24</v>
      </c>
      <c r="C98" s="6" t="s">
        <v>19</v>
      </c>
      <c r="D98" s="6" t="s">
        <v>22</v>
      </c>
      <c r="E98" s="7">
        <v>42342</v>
      </c>
      <c r="F98" s="8">
        <v>45225</v>
      </c>
      <c r="G98" s="6">
        <v>2200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>
      <c r="A99" s="6" t="s">
        <v>131</v>
      </c>
      <c r="B99" s="6" t="s">
        <v>27</v>
      </c>
      <c r="C99" s="6" t="s">
        <v>39</v>
      </c>
      <c r="D99" s="6" t="s">
        <v>10</v>
      </c>
      <c r="E99" s="7">
        <v>42340</v>
      </c>
      <c r="F99" s="8">
        <v>45136</v>
      </c>
      <c r="G99" s="6">
        <v>750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>
      <c r="A100" s="6" t="s">
        <v>132</v>
      </c>
      <c r="B100" s="6" t="s">
        <v>8</v>
      </c>
      <c r="C100" s="6" t="s">
        <v>37</v>
      </c>
      <c r="D100" s="6" t="s">
        <v>29</v>
      </c>
      <c r="E100" s="7">
        <v>42340</v>
      </c>
      <c r="F100" s="8">
        <v>45210</v>
      </c>
      <c r="G100" s="6">
        <v>3020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>
      <c r="A101" s="6" t="s">
        <v>133</v>
      </c>
      <c r="B101" s="6" t="s">
        <v>24</v>
      </c>
      <c r="C101" s="6" t="s">
        <v>19</v>
      </c>
      <c r="D101" s="6" t="s">
        <v>29</v>
      </c>
      <c r="E101" s="7">
        <v>42387</v>
      </c>
      <c r="F101" s="8">
        <v>44511</v>
      </c>
      <c r="G101" s="6">
        <v>3500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>
      <c r="A102" s="6" t="s">
        <v>134</v>
      </c>
      <c r="B102" s="6" t="s">
        <v>14</v>
      </c>
      <c r="C102" s="6" t="s">
        <v>69</v>
      </c>
      <c r="D102" s="6" t="s">
        <v>10</v>
      </c>
      <c r="E102" s="7">
        <v>42335</v>
      </c>
      <c r="F102" s="8">
        <v>45360</v>
      </c>
      <c r="G102" s="6">
        <v>1200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>
      <c r="A103" s="6" t="s">
        <v>135</v>
      </c>
      <c r="B103" s="6" t="s">
        <v>18</v>
      </c>
      <c r="C103" s="6" t="s">
        <v>19</v>
      </c>
      <c r="D103" s="6" t="s">
        <v>10</v>
      </c>
      <c r="E103" s="7">
        <v>42335</v>
      </c>
      <c r="F103" s="8">
        <v>45436</v>
      </c>
      <c r="G103" s="6">
        <v>1760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>
      <c r="A104" s="6" t="s">
        <v>136</v>
      </c>
      <c r="B104" s="6" t="s">
        <v>21</v>
      </c>
      <c r="C104" s="6" t="s">
        <v>87</v>
      </c>
      <c r="D104" s="6" t="s">
        <v>126</v>
      </c>
      <c r="E104" s="7">
        <v>42334</v>
      </c>
      <c r="F104" s="8">
        <v>45512</v>
      </c>
      <c r="G104" s="6">
        <v>4010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>
      <c r="A105" s="6" t="s">
        <v>137</v>
      </c>
      <c r="B105" s="6" t="s">
        <v>8</v>
      </c>
      <c r="C105" s="6" t="s">
        <v>19</v>
      </c>
      <c r="D105" s="6" t="s">
        <v>29</v>
      </c>
      <c r="E105" s="7">
        <v>42422</v>
      </c>
      <c r="F105" s="8">
        <v>42894</v>
      </c>
      <c r="G105" s="6">
        <v>3500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>
      <c r="A106" s="6" t="s">
        <v>138</v>
      </c>
      <c r="B106" s="6" t="s">
        <v>21</v>
      </c>
      <c r="C106" s="6" t="s">
        <v>19</v>
      </c>
      <c r="D106" s="6" t="s">
        <v>29</v>
      </c>
      <c r="E106" s="7">
        <v>42387</v>
      </c>
      <c r="F106" s="8">
        <v>44037</v>
      </c>
      <c r="G106" s="6">
        <v>3500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>
      <c r="A107" s="6" t="s">
        <v>139</v>
      </c>
      <c r="B107" s="6" t="s">
        <v>21</v>
      </c>
      <c r="C107" s="6" t="s">
        <v>19</v>
      </c>
      <c r="D107" s="6" t="s">
        <v>29</v>
      </c>
      <c r="E107" s="7">
        <v>42307</v>
      </c>
      <c r="F107" s="8">
        <v>45597</v>
      </c>
      <c r="G107" s="6">
        <v>3500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>
      <c r="A108" s="6" t="s">
        <v>140</v>
      </c>
      <c r="B108" s="6" t="s">
        <v>12</v>
      </c>
      <c r="C108" s="6" t="s">
        <v>79</v>
      </c>
      <c r="D108" s="6" t="s">
        <v>29</v>
      </c>
      <c r="E108" s="7">
        <v>42326</v>
      </c>
      <c r="F108" s="8">
        <v>45358</v>
      </c>
      <c r="G108" s="6">
        <v>4080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>
      <c r="A109" s="6" t="s">
        <v>141</v>
      </c>
      <c r="B109" s="6" t="s">
        <v>14</v>
      </c>
      <c r="C109" s="6" t="s">
        <v>37</v>
      </c>
      <c r="D109" s="6" t="s">
        <v>29</v>
      </c>
      <c r="E109" s="7">
        <v>42318</v>
      </c>
      <c r="F109" s="8">
        <v>45437</v>
      </c>
      <c r="G109" s="6">
        <v>3100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>
      <c r="A110" s="6" t="s">
        <v>142</v>
      </c>
      <c r="B110" s="6" t="s">
        <v>18</v>
      </c>
      <c r="C110" s="6" t="s">
        <v>9</v>
      </c>
      <c r="D110" s="6" t="s">
        <v>29</v>
      </c>
      <c r="E110" s="7">
        <v>42314</v>
      </c>
      <c r="F110" s="8">
        <v>45517</v>
      </c>
      <c r="G110" s="6">
        <v>1370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>
      <c r="A111" s="6" t="s">
        <v>143</v>
      </c>
      <c r="B111" s="6" t="s">
        <v>21</v>
      </c>
      <c r="C111" s="6" t="s">
        <v>19</v>
      </c>
      <c r="D111" s="6" t="s">
        <v>29</v>
      </c>
      <c r="E111" s="7">
        <v>42389</v>
      </c>
      <c r="F111" s="8">
        <v>43323</v>
      </c>
      <c r="G111" s="6">
        <v>3450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>
      <c r="A112" s="6" t="s">
        <v>144</v>
      </c>
      <c r="B112" s="6" t="s">
        <v>24</v>
      </c>
      <c r="C112" s="6" t="s">
        <v>118</v>
      </c>
      <c r="D112" s="6" t="s">
        <v>10</v>
      </c>
      <c r="E112" s="7">
        <v>42298</v>
      </c>
      <c r="F112" s="8">
        <v>45678</v>
      </c>
      <c r="G112" s="6">
        <v>2220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>
      <c r="A113" s="6" t="s">
        <v>145</v>
      </c>
      <c r="B113" s="6" t="s">
        <v>24</v>
      </c>
      <c r="C113" s="6" t="s">
        <v>19</v>
      </c>
      <c r="D113" s="6" t="s">
        <v>29</v>
      </c>
      <c r="E113" s="7">
        <v>42389</v>
      </c>
      <c r="F113" s="8">
        <v>43369</v>
      </c>
      <c r="G113" s="6">
        <v>3380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>
      <c r="A114" s="6" t="s">
        <v>146</v>
      </c>
      <c r="B114" s="6" t="s">
        <v>27</v>
      </c>
      <c r="C114" s="6" t="s">
        <v>19</v>
      </c>
      <c r="D114" s="6" t="s">
        <v>29</v>
      </c>
      <c r="E114" s="7">
        <v>42387</v>
      </c>
      <c r="F114" s="8">
        <v>44152</v>
      </c>
      <c r="G114" s="6">
        <v>3380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>
      <c r="A115" s="6" t="s">
        <v>147</v>
      </c>
      <c r="B115" s="6" t="s">
        <v>12</v>
      </c>
      <c r="C115" s="6" t="s">
        <v>19</v>
      </c>
      <c r="D115" s="6" t="s">
        <v>10</v>
      </c>
      <c r="E115" s="7">
        <v>42296</v>
      </c>
      <c r="F115" s="8">
        <v>45826</v>
      </c>
      <c r="G115" s="6">
        <v>2100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>
      <c r="A116" s="6" t="s">
        <v>148</v>
      </c>
      <c r="B116" s="6" t="s">
        <v>12</v>
      </c>
      <c r="C116" s="6" t="s">
        <v>19</v>
      </c>
      <c r="D116" s="6" t="s">
        <v>29</v>
      </c>
      <c r="E116" s="7">
        <v>42387</v>
      </c>
      <c r="F116" s="8">
        <v>44269</v>
      </c>
      <c r="G116" s="6">
        <v>3380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>
      <c r="A117" s="6" t="s">
        <v>149</v>
      </c>
      <c r="B117" s="6" t="s">
        <v>18</v>
      </c>
      <c r="C117" s="6" t="s">
        <v>37</v>
      </c>
      <c r="D117" s="6" t="s">
        <v>10</v>
      </c>
      <c r="E117" s="7">
        <v>42285</v>
      </c>
      <c r="F117" s="8">
        <v>45776</v>
      </c>
      <c r="G117" s="6">
        <v>1560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>
      <c r="A118" s="6" t="s">
        <v>150</v>
      </c>
      <c r="B118" s="6" t="s">
        <v>21</v>
      </c>
      <c r="C118" s="6" t="s">
        <v>19</v>
      </c>
      <c r="D118" s="6" t="s">
        <v>10</v>
      </c>
      <c r="E118" s="7">
        <v>42285</v>
      </c>
      <c r="F118" s="8">
        <v>45687</v>
      </c>
      <c r="G118" s="6">
        <v>2400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>
      <c r="A119" s="6" t="s">
        <v>151</v>
      </c>
      <c r="B119" s="6" t="s">
        <v>27</v>
      </c>
      <c r="C119" s="6" t="s">
        <v>19</v>
      </c>
      <c r="D119" s="6" t="s">
        <v>29</v>
      </c>
      <c r="E119" s="7">
        <v>42250</v>
      </c>
      <c r="F119" s="8">
        <v>45962</v>
      </c>
      <c r="G119" s="6">
        <v>3380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>
      <c r="A120" s="6" t="s">
        <v>152</v>
      </c>
      <c r="B120" s="6" t="s">
        <v>27</v>
      </c>
      <c r="C120" s="6" t="s">
        <v>44</v>
      </c>
      <c r="D120" s="6" t="s">
        <v>10</v>
      </c>
      <c r="E120" s="7">
        <v>42271</v>
      </c>
      <c r="F120" s="8">
        <v>45857</v>
      </c>
      <c r="G120" s="6">
        <v>1790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>
      <c r="A121" s="6" t="s">
        <v>153</v>
      </c>
      <c r="B121" s="6" t="s">
        <v>8</v>
      </c>
      <c r="C121" s="6" t="s">
        <v>37</v>
      </c>
      <c r="D121" s="6" t="s">
        <v>29</v>
      </c>
      <c r="E121" s="7">
        <v>42270</v>
      </c>
      <c r="F121" s="8">
        <v>45943</v>
      </c>
      <c r="G121" s="6">
        <v>3000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>
      <c r="A122" s="6" t="s">
        <v>154</v>
      </c>
      <c r="B122" s="6" t="s">
        <v>12</v>
      </c>
      <c r="C122" s="6" t="s">
        <v>44</v>
      </c>
      <c r="D122" s="6" t="s">
        <v>29</v>
      </c>
      <c r="E122" s="7">
        <v>42270</v>
      </c>
      <c r="F122" s="8">
        <v>46029</v>
      </c>
      <c r="G122" s="6">
        <v>2780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>
      <c r="A123" s="6" t="s">
        <v>155</v>
      </c>
      <c r="B123" s="6" t="s">
        <v>14</v>
      </c>
      <c r="C123" s="6" t="s">
        <v>118</v>
      </c>
      <c r="D123" s="6" t="s">
        <v>10</v>
      </c>
      <c r="E123" s="7">
        <v>42255</v>
      </c>
      <c r="F123" s="8">
        <v>46116</v>
      </c>
      <c r="G123" s="6">
        <v>2300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>
      <c r="A124" s="6" t="s">
        <v>156</v>
      </c>
      <c r="B124" s="6" t="s">
        <v>18</v>
      </c>
      <c r="C124" s="6" t="s">
        <v>19</v>
      </c>
      <c r="D124" s="6" t="s">
        <v>10</v>
      </c>
      <c r="E124" s="7">
        <v>42254</v>
      </c>
      <c r="F124" s="8">
        <v>46101</v>
      </c>
      <c r="G124" s="6">
        <v>1890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>
      <c r="A125" s="6" t="s">
        <v>157</v>
      </c>
      <c r="B125" s="6" t="s">
        <v>12</v>
      </c>
      <c r="C125" s="6" t="s">
        <v>19</v>
      </c>
      <c r="D125" s="6" t="s">
        <v>29</v>
      </c>
      <c r="E125" s="7">
        <v>42247</v>
      </c>
      <c r="F125" s="8">
        <v>46142</v>
      </c>
      <c r="G125" s="6">
        <v>3380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>
      <c r="A126" s="6" t="s">
        <v>158</v>
      </c>
      <c r="B126" s="6" t="s">
        <v>24</v>
      </c>
      <c r="C126" s="6" t="s">
        <v>19</v>
      </c>
      <c r="D126" s="6" t="s">
        <v>22</v>
      </c>
      <c r="E126" s="7">
        <v>42254</v>
      </c>
      <c r="F126" s="8">
        <v>46051</v>
      </c>
      <c r="G126" s="6">
        <v>2400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>
      <c r="A127" s="6" t="s">
        <v>159</v>
      </c>
      <c r="B127" s="6" t="s">
        <v>27</v>
      </c>
      <c r="C127" s="6" t="s">
        <v>19</v>
      </c>
      <c r="D127" s="6" t="s">
        <v>29</v>
      </c>
      <c r="E127" s="7">
        <v>42184</v>
      </c>
      <c r="F127" s="8">
        <v>46100</v>
      </c>
      <c r="G127" s="6">
        <v>3380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>
      <c r="A128" s="6" t="s">
        <v>160</v>
      </c>
      <c r="B128" s="6" t="s">
        <v>8</v>
      </c>
      <c r="C128" s="6" t="s">
        <v>37</v>
      </c>
      <c r="D128" s="6" t="s">
        <v>29</v>
      </c>
      <c r="E128" s="7">
        <v>42247</v>
      </c>
      <c r="F128" s="8">
        <v>46052</v>
      </c>
      <c r="G128" s="6">
        <v>2980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>
      <c r="A129" s="6" t="s">
        <v>161</v>
      </c>
      <c r="B129" s="6" t="s">
        <v>12</v>
      </c>
      <c r="C129" s="6" t="s">
        <v>19</v>
      </c>
      <c r="D129" s="6" t="s">
        <v>29</v>
      </c>
      <c r="E129" s="7">
        <v>42158</v>
      </c>
      <c r="F129" s="8">
        <v>46050</v>
      </c>
      <c r="G129" s="6">
        <v>3380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>
      <c r="A130" s="6" t="s">
        <v>162</v>
      </c>
      <c r="B130" s="6" t="s">
        <v>21</v>
      </c>
      <c r="C130" s="6" t="s">
        <v>19</v>
      </c>
      <c r="D130" s="6" t="s">
        <v>29</v>
      </c>
      <c r="E130" s="7">
        <v>42387</v>
      </c>
      <c r="F130" s="8">
        <v>44450</v>
      </c>
      <c r="G130" s="6">
        <v>3380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>
      <c r="A131" s="6" t="s">
        <v>163</v>
      </c>
      <c r="B131" s="6" t="s">
        <v>18</v>
      </c>
      <c r="C131" s="6" t="s">
        <v>118</v>
      </c>
      <c r="D131" s="6" t="s">
        <v>10</v>
      </c>
      <c r="E131" s="7">
        <v>42226</v>
      </c>
      <c r="F131" s="8">
        <v>46218</v>
      </c>
      <c r="G131" s="6">
        <v>2280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>
      <c r="A132" s="6" t="s">
        <v>164</v>
      </c>
      <c r="B132" s="6" t="s">
        <v>21</v>
      </c>
      <c r="C132" s="6" t="s">
        <v>118</v>
      </c>
      <c r="D132" s="6" t="s">
        <v>29</v>
      </c>
      <c r="E132" s="7">
        <v>42226</v>
      </c>
      <c r="F132" s="8">
        <v>46198</v>
      </c>
      <c r="G132" s="6">
        <v>3600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>
      <c r="A133" s="6" t="s">
        <v>165</v>
      </c>
      <c r="B133" s="6" t="s">
        <v>18</v>
      </c>
      <c r="C133" s="6" t="s">
        <v>19</v>
      </c>
      <c r="D133" s="6" t="s">
        <v>29</v>
      </c>
      <c r="E133" s="7">
        <v>42387</v>
      </c>
      <c r="F133" s="8">
        <v>44825</v>
      </c>
      <c r="G133" s="6">
        <v>3380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>
      <c r="A134" s="6" t="s">
        <v>166</v>
      </c>
      <c r="B134" s="6" t="s">
        <v>27</v>
      </c>
      <c r="C134" s="6" t="s">
        <v>37</v>
      </c>
      <c r="D134" s="6" t="s">
        <v>10</v>
      </c>
      <c r="E134" s="7">
        <v>42223</v>
      </c>
      <c r="F134" s="8">
        <v>46079</v>
      </c>
      <c r="G134" s="6">
        <v>1250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>
      <c r="A135" s="6" t="s">
        <v>167</v>
      </c>
      <c r="B135" s="6" t="s">
        <v>8</v>
      </c>
      <c r="C135" s="6" t="s">
        <v>168</v>
      </c>
      <c r="D135" s="6" t="s">
        <v>29</v>
      </c>
      <c r="E135" s="7">
        <v>42219</v>
      </c>
      <c r="F135" s="8">
        <v>46173</v>
      </c>
      <c r="G135" s="6">
        <v>3100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>
      <c r="A136" s="6" t="s">
        <v>169</v>
      </c>
      <c r="B136" s="6" t="s">
        <v>12</v>
      </c>
      <c r="C136" s="6" t="s">
        <v>170</v>
      </c>
      <c r="D136" s="6" t="s">
        <v>29</v>
      </c>
      <c r="E136" s="7">
        <v>42215</v>
      </c>
      <c r="F136" s="8">
        <v>46158</v>
      </c>
      <c r="G136" s="6">
        <v>700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>
      <c r="A137" s="6" t="s">
        <v>171</v>
      </c>
      <c r="B137" s="6" t="s">
        <v>14</v>
      </c>
      <c r="C137" s="6" t="s">
        <v>69</v>
      </c>
      <c r="D137" s="6" t="s">
        <v>29</v>
      </c>
      <c r="E137" s="7">
        <v>42215</v>
      </c>
      <c r="F137" s="8">
        <v>46138</v>
      </c>
      <c r="G137" s="6">
        <v>2890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>
      <c r="A138" s="6" t="s">
        <v>172</v>
      </c>
      <c r="B138" s="6" t="s">
        <v>18</v>
      </c>
      <c r="C138" s="6" t="s">
        <v>173</v>
      </c>
      <c r="D138" s="6" t="s">
        <v>22</v>
      </c>
      <c r="E138" s="7">
        <v>42215</v>
      </c>
      <c r="F138" s="8">
        <v>46108</v>
      </c>
      <c r="G138" s="6">
        <v>1400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>
      <c r="A139" s="6" t="s">
        <v>174</v>
      </c>
      <c r="B139" s="6" t="s">
        <v>27</v>
      </c>
      <c r="C139" s="6" t="s">
        <v>19</v>
      </c>
      <c r="D139" s="6" t="s">
        <v>29</v>
      </c>
      <c r="E139" s="7">
        <v>42389</v>
      </c>
      <c r="F139" s="8">
        <v>43415</v>
      </c>
      <c r="G139" s="6">
        <v>3200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>
      <c r="A140" s="6" t="s">
        <v>175</v>
      </c>
      <c r="B140" s="6" t="s">
        <v>24</v>
      </c>
      <c r="C140" s="6" t="s">
        <v>87</v>
      </c>
      <c r="D140" s="6" t="s">
        <v>29</v>
      </c>
      <c r="E140" s="7">
        <v>42185</v>
      </c>
      <c r="F140" s="8">
        <v>46115</v>
      </c>
      <c r="G140" s="6">
        <v>3700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>
      <c r="A141" s="6" t="s">
        <v>176</v>
      </c>
      <c r="B141" s="6" t="s">
        <v>27</v>
      </c>
      <c r="C141" s="6" t="s">
        <v>19</v>
      </c>
      <c r="D141" s="6" t="s">
        <v>29</v>
      </c>
      <c r="E141" s="7">
        <v>42408</v>
      </c>
      <c r="F141" s="8">
        <v>43459</v>
      </c>
      <c r="G141" s="6">
        <v>3200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>
      <c r="A142" s="6" t="s">
        <v>177</v>
      </c>
      <c r="B142" s="6" t="s">
        <v>8</v>
      </c>
      <c r="C142" s="6" t="s">
        <v>19</v>
      </c>
      <c r="D142" s="6" t="s">
        <v>29</v>
      </c>
      <c r="E142" s="7">
        <v>42405</v>
      </c>
      <c r="F142" s="8">
        <v>43444</v>
      </c>
      <c r="G142" s="6">
        <v>3200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>
      <c r="A143" s="6" t="s">
        <v>178</v>
      </c>
      <c r="B143" s="6" t="s">
        <v>24</v>
      </c>
      <c r="C143" s="6" t="s">
        <v>19</v>
      </c>
      <c r="D143" s="6" t="s">
        <v>29</v>
      </c>
      <c r="E143" s="7">
        <v>42223</v>
      </c>
      <c r="F143" s="8">
        <v>46168</v>
      </c>
      <c r="G143" s="6">
        <v>3200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>
      <c r="A144" s="6" t="s">
        <v>179</v>
      </c>
      <c r="B144" s="6" t="s">
        <v>14</v>
      </c>
      <c r="C144" s="6" t="s">
        <v>69</v>
      </c>
      <c r="D144" s="6" t="s">
        <v>29</v>
      </c>
      <c r="E144" s="7">
        <v>42158</v>
      </c>
      <c r="F144" s="8">
        <v>45961</v>
      </c>
      <c r="G144" s="6">
        <v>2900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>
      <c r="A145" s="6" t="s">
        <v>180</v>
      </c>
      <c r="B145" s="6" t="s">
        <v>18</v>
      </c>
      <c r="C145" s="6" t="s">
        <v>69</v>
      </c>
      <c r="D145" s="6" t="s">
        <v>29</v>
      </c>
      <c r="E145" s="7">
        <v>42158</v>
      </c>
      <c r="F145" s="8">
        <v>46060</v>
      </c>
      <c r="G145" s="6">
        <v>3100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>
      <c r="A146" s="6" t="s">
        <v>181</v>
      </c>
      <c r="B146" s="6" t="s">
        <v>21</v>
      </c>
      <c r="C146" s="6" t="s">
        <v>19</v>
      </c>
      <c r="D146" s="6" t="s">
        <v>10</v>
      </c>
      <c r="E146" s="7">
        <v>42149</v>
      </c>
      <c r="F146" s="8">
        <v>46160</v>
      </c>
      <c r="G146" s="6">
        <v>2400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>
      <c r="A147" s="6" t="s">
        <v>182</v>
      </c>
      <c r="B147" s="6" t="s">
        <v>24</v>
      </c>
      <c r="C147" s="6" t="s">
        <v>19</v>
      </c>
      <c r="D147" s="6" t="s">
        <v>10</v>
      </c>
      <c r="E147" s="7">
        <v>42121</v>
      </c>
      <c r="F147" s="8">
        <v>46145</v>
      </c>
      <c r="G147" s="6">
        <v>2050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>
      <c r="A148" s="6" t="s">
        <v>183</v>
      </c>
      <c r="B148" s="6" t="s">
        <v>27</v>
      </c>
      <c r="C148" s="6" t="s">
        <v>87</v>
      </c>
      <c r="D148" s="6" t="s">
        <v>126</v>
      </c>
      <c r="E148" s="7">
        <v>42109</v>
      </c>
      <c r="F148" s="8">
        <v>46125</v>
      </c>
      <c r="G148" s="6">
        <v>3790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>
      <c r="A149" s="6" t="s">
        <v>184</v>
      </c>
      <c r="B149" s="6" t="s">
        <v>12</v>
      </c>
      <c r="C149" s="6" t="s">
        <v>19</v>
      </c>
      <c r="D149" s="6" t="s">
        <v>29</v>
      </c>
      <c r="E149" s="7">
        <v>41949</v>
      </c>
      <c r="F149" s="8">
        <v>46006</v>
      </c>
      <c r="G149" s="6">
        <v>3200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>
      <c r="A150" s="6" t="s">
        <v>185</v>
      </c>
      <c r="B150" s="6" t="s">
        <v>24</v>
      </c>
      <c r="C150" s="6" t="s">
        <v>19</v>
      </c>
      <c r="D150" s="6" t="s">
        <v>29</v>
      </c>
      <c r="E150" s="7">
        <v>42417</v>
      </c>
      <c r="F150" s="8">
        <v>42942</v>
      </c>
      <c r="G150" s="6">
        <v>3100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G1"/>
  <printOptions horizontalCentered="1" verticalCentered="1"/>
  <pageMargins left="0.25" right="0.25" top="0.25" bottom="0.5" header="0" footer="0"/>
  <pageSetup orientation="portrait"/>
  <headerFooter>
    <oddFooter>&amp;R&amp;P of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D6E3BC"/>
  </sheetPr>
  <dimension ref="A1:Z1000"/>
  <sheetViews>
    <sheetView showGridLines="0" tabSelected="1" workbookViewId="0">
      <selection activeCell="C5" sqref="C5"/>
    </sheetView>
  </sheetViews>
  <sheetFormatPr defaultColWidth="12.625" defaultRowHeight="15" customHeight="1"/>
  <cols>
    <col min="1" max="1" width="3" customWidth="1"/>
    <col min="2" max="2" width="14.75" customWidth="1"/>
    <col min="3" max="3" width="9.125" customWidth="1"/>
    <col min="4" max="4" width="23.125" bestFit="1" customWidth="1"/>
    <col min="5" max="5" width="11.375" customWidth="1"/>
    <col min="6" max="26" width="7.875" customWidth="1"/>
  </cols>
  <sheetData>
    <row r="1" spans="1:26" ht="13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1.75" customHeight="1">
      <c r="A2" s="9"/>
      <c r="B2" s="10" t="s">
        <v>186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9.75" customHeight="1">
      <c r="A3" s="9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>
      <c r="A4" s="9"/>
      <c r="B4" s="2" t="s">
        <v>187</v>
      </c>
      <c r="C4" s="2" t="s">
        <v>1</v>
      </c>
      <c r="D4" s="2" t="s">
        <v>2</v>
      </c>
      <c r="E4" s="2" t="s">
        <v>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>
      <c r="A5" s="9"/>
      <c r="B5" s="11" t="s">
        <v>11</v>
      </c>
      <c r="C5" s="11" t="str">
        <f>INDEX('Raw Data'!$A$2:$G$150,MATCH($B5,'Raw Data'!$A$2:$A$150,0),MATCH(C$4,'Raw Data'!$A$1:$G$1,0))</f>
        <v>Kyiv</v>
      </c>
      <c r="D5" s="11" t="str">
        <f>INDEX('Raw Data'!$A$2:$G$150,MATCH($B5,'Raw Data'!$A$2:$A$150,0),MATCH(D$4,'Raw Data'!$A$1:$G$1,0))</f>
        <v>Release/Configuration Manager</v>
      </c>
      <c r="E5" s="16">
        <f>INDEX('Raw Data'!$A$2:$G$150,MATCH($B5,'Raw Data'!$A$2:$A$150,0),MATCH(E$4,'Raw Data'!$A$1:$G$1,0))</f>
        <v>42811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>
      <c r="A6" s="9"/>
      <c r="B6" s="11" t="s">
        <v>137</v>
      </c>
      <c r="C6" s="11" t="str">
        <f>INDEX('Raw Data'!$A$2:$G$150,MATCH($B6,'Raw Data'!$A$2:$A$150,0),MATCH(C$4,'Raw Data'!$A$1:$G$1,0))</f>
        <v>Krakow</v>
      </c>
      <c r="D6" s="11" t="str">
        <f>INDEX('Raw Data'!$A$2:$G$150,MATCH($B6,'Raw Data'!$A$2:$A$150,0),MATCH(D$4,'Raw Data'!$A$1:$G$1,0))</f>
        <v>Java</v>
      </c>
      <c r="E6" s="16">
        <f>INDEX('Raw Data'!$A$2:$G$150,MATCH($B6,'Raw Data'!$A$2:$A$150,0),MATCH(E$4,'Raw Data'!$A$1:$G$1,0))</f>
        <v>42894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>
      <c r="A7" s="9"/>
      <c r="B7" s="11" t="s">
        <v>36</v>
      </c>
      <c r="C7" s="11" t="str">
        <f>INDEX('Raw Data'!$A$2:$G$150,MATCH($B7,'Raw Data'!$A$2:$A$150,0),MATCH(C$4,'Raw Data'!$A$1:$G$1,0))</f>
        <v>Lodz</v>
      </c>
      <c r="D7" s="11" t="str">
        <f>INDEX('Raw Data'!$A$2:$G$150,MATCH($B7,'Raw Data'!$A$2:$A$150,0),MATCH(D$4,'Raw Data'!$A$1:$G$1,0))</f>
        <v>QA</v>
      </c>
      <c r="E7" s="16">
        <f>INDEX('Raw Data'!$A$2:$G$150,MATCH($B7,'Raw Data'!$A$2:$A$150,0),MATCH(E$4,'Raw Data'!$A$1:$G$1,0))</f>
        <v>42972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>
      <c r="A8" s="9"/>
      <c r="B8" s="11" t="s">
        <v>51</v>
      </c>
      <c r="C8" s="11" t="str">
        <f>INDEX('Raw Data'!$A$2:$G$150,MATCH($B8,'Raw Data'!$A$2:$A$150,0),MATCH(C$4,'Raw Data'!$A$1:$G$1,0))</f>
        <v>London</v>
      </c>
      <c r="D8" s="11" t="str">
        <f>INDEX('Raw Data'!$A$2:$G$150,MATCH($B8,'Raw Data'!$A$2:$A$150,0),MATCH(D$4,'Raw Data'!$A$1:$G$1,0))</f>
        <v>Mainframe</v>
      </c>
      <c r="E8" s="16">
        <f>INDEX('Raw Data'!$A$2:$G$150,MATCH($B8,'Raw Data'!$A$2:$A$150,0),MATCH(E$4,'Raw Data'!$A$1:$G$1,0))</f>
        <v>43308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>
      <c r="A9" s="9"/>
      <c r="B9" s="11" t="s">
        <v>55</v>
      </c>
      <c r="C9" s="11" t="str">
        <f>INDEX('Raw Data'!$A$2:$G$150,MATCH($B9,'Raw Data'!$A$2:$A$150,0),MATCH(C$4,'Raw Data'!$A$1:$G$1,0))</f>
        <v>Krakow</v>
      </c>
      <c r="D9" s="11" t="str">
        <f>INDEX('Raw Data'!$A$2:$G$150,MATCH($B9,'Raw Data'!$A$2:$A$150,0),MATCH(D$4,'Raw Data'!$A$1:$G$1,0))</f>
        <v>Mainframe</v>
      </c>
      <c r="E9" s="16">
        <f>INDEX('Raw Data'!$A$2:$G$150,MATCH($B9,'Raw Data'!$A$2:$A$150,0),MATCH(E$4,'Raw Data'!$A$1:$G$1,0))</f>
        <v>43485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>
      <c r="A10" s="9"/>
      <c r="B10" s="11" t="s">
        <v>68</v>
      </c>
      <c r="C10" s="11" t="str">
        <f>INDEX('Raw Data'!$A$2:$G$150,MATCH($B10,'Raw Data'!$A$2:$A$150,0),MATCH(C$4,'Raw Data'!$A$1:$G$1,0))</f>
        <v>Lodz</v>
      </c>
      <c r="D10" s="11" t="str">
        <f>INDEX('Raw Data'!$A$2:$G$150,MATCH($B10,'Raw Data'!$A$2:$A$150,0),MATCH(D$4,'Raw Data'!$A$1:$G$1,0))</f>
        <v>System Administrator</v>
      </c>
      <c r="E10" s="16">
        <f>INDEX('Raw Data'!$A$2:$G$150,MATCH($B10,'Raw Data'!$A$2:$A$150,0),MATCH(E$4,'Raw Data'!$A$1:$G$1,0))</f>
        <v>43373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>
      <c r="A11" s="9"/>
      <c r="B11" s="11" t="s">
        <v>78</v>
      </c>
      <c r="C11" s="11" t="str">
        <f>INDEX('Raw Data'!$A$2:$G$150,MATCH($B11,'Raw Data'!$A$2:$A$150,0),MATCH(C$4,'Raw Data'!$A$1:$G$1,0))</f>
        <v>Kyiv</v>
      </c>
      <c r="D11" s="11" t="str">
        <f>INDEX('Raw Data'!$A$2:$G$150,MATCH($B11,'Raw Data'!$A$2:$A$150,0),MATCH(D$4,'Raw Data'!$A$1:$G$1,0))</f>
        <v>JavaScript</v>
      </c>
      <c r="E11" s="16">
        <f>INDEX('Raw Data'!$A$2:$G$150,MATCH($B11,'Raw Data'!$A$2:$A$150,0),MATCH(E$4,'Raw Data'!$A$1:$G$1,0))</f>
        <v>43509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>
      <c r="A12" s="9"/>
      <c r="B12" s="11" t="s">
        <v>88</v>
      </c>
      <c r="C12" s="11" t="str">
        <f>INDEX('Raw Data'!$A$2:$G$150,MATCH($B12,'Raw Data'!$A$2:$A$150,0),MATCH(C$4,'Raw Data'!$A$1:$G$1,0))</f>
        <v>Bucharest</v>
      </c>
      <c r="D12" s="11" t="str">
        <f>INDEX('Raw Data'!$A$2:$G$150,MATCH($B12,'Raw Data'!$A$2:$A$150,0),MATCH(D$4,'Raw Data'!$A$1:$G$1,0))</f>
        <v>Java</v>
      </c>
      <c r="E12" s="16">
        <f>INDEX('Raw Data'!$A$2:$G$150,MATCH($B12,'Raw Data'!$A$2:$A$150,0),MATCH(E$4,'Raw Data'!$A$1:$G$1,0))</f>
        <v>43688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>
      <c r="A13" s="9"/>
      <c r="B13" s="11" t="s">
        <v>103</v>
      </c>
      <c r="C13" s="11" t="str">
        <f>INDEX('Raw Data'!$A$2:$G$150,MATCH($B13,'Raw Data'!$A$2:$A$150,0),MATCH(C$4,'Raw Data'!$A$1:$G$1,0))</f>
        <v>Wroclaw</v>
      </c>
      <c r="D13" s="11" t="str">
        <f>INDEX('Raw Data'!$A$2:$G$150,MATCH($B13,'Raw Data'!$A$2:$A$150,0),MATCH(D$4,'Raw Data'!$A$1:$G$1,0))</f>
        <v>Java</v>
      </c>
      <c r="E13" s="16">
        <f>INDEX('Raw Data'!$A$2:$G$150,MATCH($B13,'Raw Data'!$A$2:$A$150,0),MATCH(E$4,'Raw Data'!$A$1:$G$1,0))</f>
        <v>44094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>
      <c r="A14" s="9"/>
      <c r="B14" s="11" t="s">
        <v>162</v>
      </c>
      <c r="C14" s="11" t="str">
        <f>INDEX('Raw Data'!$A$2:$G$150,MATCH($B14,'Raw Data'!$A$2:$A$150,0),MATCH(C$4,'Raw Data'!$A$1:$G$1,0))</f>
        <v>New York</v>
      </c>
      <c r="D14" s="11" t="str">
        <f>INDEX('Raw Data'!$A$2:$G$150,MATCH($B14,'Raw Data'!$A$2:$A$150,0),MATCH(D$4,'Raw Data'!$A$1:$G$1,0))</f>
        <v>Java</v>
      </c>
      <c r="E14" s="16">
        <f>INDEX('Raw Data'!$A$2:$G$150,MATCH($B14,'Raw Data'!$A$2:$A$150,0),MATCH(E$4,'Raw Data'!$A$1:$G$1,0))</f>
        <v>44450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>
      <c r="A15" s="9"/>
      <c r="B15" s="11" t="s">
        <v>83</v>
      </c>
      <c r="C15" s="11" t="str">
        <f>INDEX('Raw Data'!$A$2:$G$150,MATCH($B15,'Raw Data'!$A$2:$A$150,0),MATCH(C$4,'Raw Data'!$A$1:$G$1,0))</f>
        <v>Bucharest</v>
      </c>
      <c r="D15" s="11" t="str">
        <f>INDEX('Raw Data'!$A$2:$G$150,MATCH($B15,'Raw Data'!$A$2:$A$150,0),MATCH(D$4,'Raw Data'!$A$1:$G$1,0))</f>
        <v>Java</v>
      </c>
      <c r="E15" s="16">
        <f>INDEX('Raw Data'!$A$2:$G$150,MATCH($B15,'Raw Data'!$A$2:$A$150,0),MATCH(E$4,'Raw Data'!$A$1:$G$1,0))</f>
        <v>44761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D6E3BC"/>
  </sheetPr>
  <dimension ref="A1:Z1000"/>
  <sheetViews>
    <sheetView showGridLines="0" workbookViewId="0">
      <selection activeCell="C9" sqref="C9"/>
    </sheetView>
  </sheetViews>
  <sheetFormatPr defaultColWidth="12.625" defaultRowHeight="15" customHeight="1"/>
  <cols>
    <col min="1" max="1" width="2.75" customWidth="1"/>
    <col min="2" max="2" width="25.125" customWidth="1"/>
    <col min="3" max="3" width="10" customWidth="1"/>
    <col min="4" max="4" width="8.125" customWidth="1"/>
    <col min="5" max="18" width="6.875" customWidth="1"/>
    <col min="19" max="26" width="7.875" customWidth="1"/>
  </cols>
  <sheetData>
    <row r="1" spans="1:26" ht="13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5" customHeight="1">
      <c r="A2" s="12"/>
      <c r="B2" s="10" t="s">
        <v>188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>
      <c r="A4" s="9"/>
      <c r="B4" s="10" t="s">
        <v>189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>
      <c r="A5" s="10"/>
      <c r="B5" s="1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>
      <c r="A6" s="9"/>
      <c r="B6" s="2" t="s">
        <v>2</v>
      </c>
      <c r="C6" s="2" t="s">
        <v>190</v>
      </c>
      <c r="D6" s="13" t="s">
        <v>22</v>
      </c>
      <c r="E6" s="13" t="s">
        <v>29</v>
      </c>
      <c r="F6" s="13" t="s">
        <v>10</v>
      </c>
      <c r="G6" s="13" t="s">
        <v>16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>
      <c r="A7" s="9"/>
      <c r="B7" s="17" t="s">
        <v>9</v>
      </c>
      <c r="C7" s="14">
        <f>SUMIF('Raw Data'!$C$2:$C$150,"Release/Configuration Manager",'Raw Data'!$G$2:$G$150)</f>
        <v>11070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>
      <c r="A8" s="9"/>
      <c r="B8" s="17" t="s">
        <v>15</v>
      </c>
      <c r="C8" s="14">
        <f>SUMIF('Raw Data'!$C$2:$C$150,"Office support",'Raw Data'!$G$2:$G$150)</f>
        <v>1400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>
      <c r="A9" s="9"/>
      <c r="B9" s="6" t="s">
        <v>19</v>
      </c>
      <c r="C9" s="14">
        <f>SUMIF('Raw Data'!$C$2:$C$150,"Java",'Raw Data'!$G$2:$G$150)</f>
        <v>236270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>
      <c r="A10" s="9"/>
      <c r="B10" s="6" t="s">
        <v>25</v>
      </c>
      <c r="C10" s="14">
        <f>SUMIF('Raw Data'!$C$2:$C$150,"PMO",'Raw Data'!$G$2:$G$150)</f>
        <v>17090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>
      <c r="A11" s="9"/>
      <c r="B11" s="6" t="s">
        <v>28</v>
      </c>
      <c r="C11" s="14">
        <f>SUMIF('Raw Data'!$C$2:$C$150,"HTML",'Raw Data'!$G$2:$G$150)</f>
        <v>4650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>
      <c r="A12" s="9"/>
      <c r="B12" s="6" t="s">
        <v>37</v>
      </c>
      <c r="C12" s="14">
        <f>SUMIF('Raw Data'!$C$2:$C$150,"QA",'Raw Data'!$G$2:$G$150)</f>
        <v>27920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>
      <c r="A13" s="9"/>
      <c r="B13" s="6" t="s">
        <v>39</v>
      </c>
      <c r="C13" s="14">
        <f>SUMIF('Raw Data'!$C$2:$C$150,"Support/Helpdesk",'Raw Data'!$G$2:$G$150)</f>
        <v>2250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>
      <c r="A14" s="9"/>
      <c r="B14" s="6" t="s">
        <v>44</v>
      </c>
      <c r="C14" s="14">
        <f>SUMIF('Raw Data'!$C$2:$C$150,"Analyst",'Raw Data'!$G$2:$G$150)</f>
        <v>10410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>
      <c r="A15" s="9"/>
      <c r="B15" s="6" t="s">
        <v>46</v>
      </c>
      <c r="C15" s="14">
        <f>SUMIF('Raw Data'!$C$2:$C$150,"Mainframe",'Raw Data'!$G$2:$G$150)</f>
        <v>23480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>
      <c r="A16" s="9"/>
      <c r="B16" s="6" t="s">
        <v>69</v>
      </c>
      <c r="C16" s="14">
        <f>SUMIF('Raw Data'!$C$2:$C$150,"System Administrator",'Raw Data'!$G$2:$G$150)</f>
        <v>11190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>
      <c r="A17" s="9"/>
      <c r="B17" s="6" t="s">
        <v>79</v>
      </c>
      <c r="C17" s="14">
        <f>SUMIF('Raw Data'!$C$2:$C$150,"JavaScript",'Raw Data'!$G$2:$G$150)</f>
        <v>12070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>
      <c r="A18" s="9"/>
      <c r="B18" s="6" t="s">
        <v>87</v>
      </c>
      <c r="C18" s="14">
        <f>SUMIF('Raw Data'!$C$2:$C$150,"Project Manager",'Raw Data'!$G$2:$G$150)</f>
        <v>22490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>
      <c r="A19" s="9"/>
      <c r="B19" s="6" t="s">
        <v>115</v>
      </c>
      <c r="C19" s="14">
        <f>SUMIF('Raw Data'!$C$2:$C$150,"HR&amp;Recruitment",'Raw Data'!$G$2:$G$150)</f>
        <v>2200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>
      <c r="A20" s="9"/>
      <c r="B20" s="6" t="s">
        <v>118</v>
      </c>
      <c r="C20" s="14">
        <f>SUMIF('Raw Data'!$C$2:$C$150,".Net",'Raw Data'!$G$2:$G$150)</f>
        <v>14310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>
      <c r="A21" s="9"/>
      <c r="B21" s="6" t="s">
        <v>122</v>
      </c>
      <c r="C21" s="14">
        <f>SUMIF('Raw Data'!$C$2:$C$150,"Tech Writer",'Raw Data'!$G$2:$G$150)</f>
        <v>870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>
      <c r="A22" s="9"/>
      <c r="B22" s="6" t="s">
        <v>168</v>
      </c>
      <c r="C22" s="14">
        <f>SUMIF('Raw Data'!$C$2:$C$150,"C++",'Raw Data'!$G$2:$G$150)</f>
        <v>3100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>
      <c r="A23" s="9"/>
      <c r="B23" s="6" t="s">
        <v>170</v>
      </c>
      <c r="C23" s="14">
        <f>SUMIF('Raw Data'!$C$2:$C$150,"Other",'Raw Data'!$G$2:$G$150)</f>
        <v>700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>
      <c r="A24" s="9"/>
      <c r="B24" s="6" t="s">
        <v>173</v>
      </c>
      <c r="C24" s="14">
        <f>SUMIF('Raw Data'!$C$2:$C$150,"Unix",'Raw Data'!$G$2:$G$150)</f>
        <v>1400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5"/>
      <c r="U25" s="9"/>
      <c r="V25" s="9"/>
      <c r="W25" s="5"/>
      <c r="X25" s="9"/>
      <c r="Y25" s="9"/>
      <c r="Z25" s="9"/>
    </row>
    <row r="26" spans="1: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5"/>
      <c r="U26" s="9"/>
      <c r="V26" s="9"/>
      <c r="W26" s="5"/>
      <c r="X26" s="9"/>
      <c r="Y26" s="9"/>
      <c r="Z26" s="9"/>
    </row>
    <row r="27" spans="1:26" ht="13.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"/>
      <c r="U27" s="9"/>
      <c r="V27" s="9"/>
      <c r="W27" s="5"/>
      <c r="X27" s="9"/>
      <c r="Y27" s="9"/>
      <c r="Z27" s="9"/>
    </row>
    <row r="28" spans="1:26" ht="13.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"/>
      <c r="U28" s="9"/>
      <c r="V28" s="9"/>
      <c r="W28" s="15"/>
      <c r="X28" s="9"/>
      <c r="Y28" s="9"/>
      <c r="Z28" s="9"/>
    </row>
    <row r="29" spans="1:26" ht="13.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5"/>
      <c r="U29" s="9"/>
      <c r="V29" s="9"/>
      <c r="W29" s="15"/>
      <c r="X29" s="9"/>
      <c r="Y29" s="9"/>
      <c r="Z29" s="9"/>
    </row>
    <row r="30" spans="1:26" ht="13.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9"/>
      <c r="Y30" s="9"/>
      <c r="Z30" s="9"/>
    </row>
    <row r="31" spans="1:26" ht="13.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9"/>
      <c r="Y31" s="9"/>
      <c r="Z31" s="9"/>
    </row>
    <row r="32" spans="1:26" ht="13.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9"/>
      <c r="Y32" s="9"/>
      <c r="Z32" s="9"/>
    </row>
    <row r="33" spans="1:26" ht="13.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9"/>
      <c r="Y33" s="9"/>
      <c r="Z33" s="9"/>
    </row>
    <row r="34" spans="1:26" ht="13.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9"/>
      <c r="Y34" s="9"/>
      <c r="Z34" s="9"/>
    </row>
    <row r="35" spans="1:26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9"/>
      <c r="Y35" s="9"/>
      <c r="Z35" s="9"/>
    </row>
    <row r="36" spans="1:26" ht="13.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9"/>
      <c r="Y36" s="9"/>
      <c r="Z36" s="9"/>
    </row>
    <row r="37" spans="1:26" ht="13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9"/>
      <c r="Y37" s="9"/>
      <c r="Z37" s="9"/>
    </row>
    <row r="38" spans="1:26" ht="13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9"/>
      <c r="Y38" s="9"/>
      <c r="Z38" s="9"/>
    </row>
    <row r="39" spans="1:26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9"/>
      <c r="Y39" s="9"/>
      <c r="Z39" s="9"/>
    </row>
    <row r="40" spans="1:26" ht="13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5"/>
      <c r="X40" s="9"/>
      <c r="Y40" s="9"/>
      <c r="Z40" s="9"/>
    </row>
    <row r="41" spans="1:26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X41" s="9"/>
      <c r="Y41" s="9"/>
      <c r="Z41" s="9"/>
    </row>
    <row r="42" spans="1:26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X42" s="9"/>
      <c r="Y42" s="9"/>
      <c r="Z42" s="9"/>
    </row>
    <row r="43" spans="1:26" ht="13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X43" s="9"/>
      <c r="Y43" s="9"/>
      <c r="Z43" s="9"/>
    </row>
    <row r="44" spans="1:26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X44" s="9"/>
      <c r="Y44" s="9"/>
      <c r="Z44" s="9"/>
    </row>
    <row r="45" spans="1:26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X45" s="9"/>
      <c r="Y45" s="9"/>
      <c r="Z45" s="9"/>
    </row>
    <row r="46" spans="1:26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X46" s="9"/>
      <c r="Y46" s="9"/>
      <c r="Z46" s="9"/>
    </row>
    <row r="47" spans="1:26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X47" s="9"/>
      <c r="Y47" s="9"/>
      <c r="Z47" s="9"/>
    </row>
    <row r="48" spans="1:26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X48" s="9"/>
      <c r="Y48" s="9"/>
      <c r="Z48" s="9"/>
    </row>
    <row r="49" spans="1:26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X49" s="9"/>
      <c r="Y49" s="9"/>
      <c r="Z49" s="9"/>
    </row>
    <row r="50" spans="1:26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X50" s="9"/>
      <c r="Y50" s="9"/>
      <c r="Z50" s="9"/>
    </row>
    <row r="51" spans="1:26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X51" s="9"/>
      <c r="Y51" s="9"/>
      <c r="Z51" s="9"/>
    </row>
    <row r="52" spans="1:26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X52" s="9"/>
      <c r="Y52" s="9"/>
      <c r="Z52" s="9"/>
    </row>
    <row r="53" spans="1:26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X53" s="9"/>
      <c r="Y53" s="9"/>
      <c r="Z53" s="9"/>
    </row>
    <row r="54" spans="1:26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X54" s="9"/>
      <c r="Y54" s="9"/>
      <c r="Z54" s="9"/>
    </row>
    <row r="55" spans="1:26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X55" s="9"/>
      <c r="Y55" s="9"/>
      <c r="Z55" s="9"/>
    </row>
    <row r="56" spans="1:2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X56" s="9"/>
      <c r="Y56" s="9"/>
      <c r="Z56" s="9"/>
    </row>
    <row r="57" spans="1:26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X57" s="9"/>
      <c r="Y57" s="9"/>
      <c r="Z57" s="9"/>
    </row>
    <row r="58" spans="1:26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X58" s="9"/>
      <c r="Y58" s="9"/>
      <c r="Z58" s="9"/>
    </row>
    <row r="59" spans="1:26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X59" s="9"/>
      <c r="Y59" s="9"/>
      <c r="Z59" s="9"/>
    </row>
    <row r="60" spans="1:26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X60" s="9"/>
      <c r="Y60" s="9"/>
      <c r="Z60" s="9"/>
    </row>
    <row r="61" spans="1:26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X61" s="9"/>
      <c r="Y61" s="9"/>
      <c r="Z61" s="9"/>
    </row>
    <row r="62" spans="1:26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X62" s="9"/>
      <c r="Y62" s="9"/>
      <c r="Z62" s="9"/>
    </row>
    <row r="63" spans="1:26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X63" s="9"/>
      <c r="Y63" s="9"/>
      <c r="Z63" s="9"/>
    </row>
    <row r="64" spans="1:26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X64" s="9"/>
      <c r="Y64" s="9"/>
      <c r="Z64" s="9"/>
    </row>
    <row r="65" spans="1:26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X65" s="9"/>
      <c r="Y65" s="9"/>
      <c r="Z65" s="9"/>
    </row>
    <row r="66" spans="1:2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X66" s="9"/>
      <c r="Y66" s="9"/>
      <c r="Z66" s="9"/>
    </row>
    <row r="67" spans="1:26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X67" s="9"/>
      <c r="Y67" s="9"/>
      <c r="Z67" s="9"/>
    </row>
    <row r="68" spans="1:26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X68" s="9"/>
      <c r="Y68" s="9"/>
      <c r="Z68" s="9"/>
    </row>
    <row r="69" spans="1:26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X69" s="9"/>
      <c r="Y69" s="9"/>
      <c r="Z69" s="9"/>
    </row>
    <row r="70" spans="1:26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X70" s="9"/>
      <c r="Y70" s="9"/>
      <c r="Z70" s="9"/>
    </row>
    <row r="71" spans="1:26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X71" s="9"/>
      <c r="Y71" s="9"/>
      <c r="Z71" s="9"/>
    </row>
    <row r="72" spans="1:26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X72" s="9"/>
      <c r="Y72" s="9"/>
      <c r="Z72" s="9"/>
    </row>
    <row r="73" spans="1:26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X73" s="9"/>
      <c r="Y73" s="9"/>
      <c r="Z73" s="9"/>
    </row>
    <row r="74" spans="1:26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X74" s="9"/>
      <c r="Y74" s="9"/>
      <c r="Z74" s="9"/>
    </row>
    <row r="75" spans="1:26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X75" s="9"/>
      <c r="Y75" s="9"/>
      <c r="Z75" s="9"/>
    </row>
    <row r="76" spans="1:2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X76" s="9"/>
      <c r="Y76" s="9"/>
      <c r="Z76" s="9"/>
    </row>
    <row r="77" spans="1:26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X77" s="9"/>
      <c r="Y77" s="9"/>
      <c r="Z77" s="9"/>
    </row>
    <row r="78" spans="1:26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X78" s="9"/>
      <c r="Y78" s="9"/>
      <c r="Z78" s="9"/>
    </row>
    <row r="79" spans="1:26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X79" s="9"/>
      <c r="Y79" s="9"/>
      <c r="Z79" s="9"/>
    </row>
    <row r="80" spans="1:26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X80" s="9"/>
      <c r="Y80" s="9"/>
      <c r="Z80" s="9"/>
    </row>
    <row r="81" spans="1:26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X81" s="9"/>
      <c r="Y81" s="9"/>
      <c r="Z81" s="9"/>
    </row>
    <row r="82" spans="1:26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X82" s="9"/>
      <c r="Y82" s="9"/>
      <c r="Z82" s="9"/>
    </row>
    <row r="83" spans="1:26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X83" s="9"/>
      <c r="Y83" s="9"/>
      <c r="Z83" s="9"/>
    </row>
    <row r="84" spans="1:26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X84" s="9"/>
      <c r="Y84" s="9"/>
      <c r="Z84" s="9"/>
    </row>
    <row r="85" spans="1:26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X85" s="9"/>
      <c r="Y85" s="9"/>
      <c r="Z85" s="9"/>
    </row>
    <row r="86" spans="1:2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X86" s="9"/>
      <c r="Y86" s="9"/>
      <c r="Z86" s="9"/>
    </row>
    <row r="87" spans="1:26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X87" s="9"/>
      <c r="Y87" s="9"/>
      <c r="Z87" s="9"/>
    </row>
    <row r="88" spans="1:26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X88" s="9"/>
      <c r="Y88" s="9"/>
      <c r="Z88" s="9"/>
    </row>
    <row r="89" spans="1:26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X89" s="9"/>
      <c r="Y89" s="9"/>
      <c r="Z89" s="9"/>
    </row>
    <row r="90" spans="1:26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X90" s="9"/>
      <c r="Y90" s="9"/>
      <c r="Z90" s="9"/>
    </row>
    <row r="91" spans="1:26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X91" s="9"/>
      <c r="Y91" s="9"/>
      <c r="Z91" s="9"/>
    </row>
    <row r="92" spans="1:26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X92" s="9"/>
      <c r="Y92" s="9"/>
      <c r="Z92" s="9"/>
    </row>
    <row r="93" spans="1:26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X93" s="9"/>
      <c r="Y93" s="9"/>
      <c r="Z93" s="9"/>
    </row>
    <row r="94" spans="1:26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X94" s="9"/>
      <c r="Y94" s="9"/>
      <c r="Z94" s="9"/>
    </row>
    <row r="95" spans="1:26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X95" s="9"/>
      <c r="Y95" s="9"/>
      <c r="Z95" s="9"/>
    </row>
    <row r="96" spans="1:2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X96" s="9"/>
      <c r="Y96" s="9"/>
      <c r="Z96" s="9"/>
    </row>
    <row r="97" spans="1:26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X97" s="9"/>
      <c r="Y97" s="9"/>
      <c r="Z97" s="9"/>
    </row>
    <row r="98" spans="1:26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X98" s="9"/>
      <c r="Y98" s="9"/>
      <c r="Z98" s="9"/>
    </row>
    <row r="99" spans="1:26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X99" s="9"/>
      <c r="Y99" s="9"/>
      <c r="Z99" s="9"/>
    </row>
    <row r="100" spans="1:26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X100" s="9"/>
      <c r="Y100" s="9"/>
      <c r="Z100" s="9"/>
    </row>
    <row r="101" spans="1:26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X101" s="9"/>
      <c r="Y101" s="9"/>
      <c r="Z101" s="9"/>
    </row>
    <row r="102" spans="1:26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X102" s="9"/>
      <c r="Y102" s="9"/>
      <c r="Z102" s="9"/>
    </row>
    <row r="103" spans="1:26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X103" s="9"/>
      <c r="Y103" s="9"/>
      <c r="Z103" s="9"/>
    </row>
    <row r="104" spans="1:26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X104" s="9"/>
      <c r="Y104" s="9"/>
      <c r="Z104" s="9"/>
    </row>
    <row r="105" spans="1:26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X105" s="9"/>
      <c r="Y105" s="9"/>
      <c r="Z105" s="9"/>
    </row>
    <row r="106" spans="1:2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X106" s="9"/>
      <c r="Y106" s="9"/>
      <c r="Z106" s="9"/>
    </row>
    <row r="107" spans="1:26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X107" s="9"/>
      <c r="Y107" s="9"/>
      <c r="Z107" s="9"/>
    </row>
    <row r="108" spans="1:26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X108" s="9"/>
      <c r="Y108" s="9"/>
      <c r="Z108" s="9"/>
    </row>
    <row r="109" spans="1:26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X109" s="9"/>
      <c r="Y109" s="9"/>
      <c r="Z109" s="9"/>
    </row>
    <row r="110" spans="1:26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X110" s="9"/>
      <c r="Y110" s="9"/>
      <c r="Z110" s="9"/>
    </row>
    <row r="111" spans="1:26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X111" s="9"/>
      <c r="Y111" s="9"/>
      <c r="Z111" s="9"/>
    </row>
    <row r="112" spans="1:26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X112" s="9"/>
      <c r="Y112" s="9"/>
      <c r="Z112" s="9"/>
    </row>
    <row r="113" spans="1:26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X113" s="9"/>
      <c r="Y113" s="9"/>
      <c r="Z113" s="9"/>
    </row>
    <row r="114" spans="1:26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X114" s="9"/>
      <c r="Y114" s="9"/>
      <c r="Z114" s="9"/>
    </row>
    <row r="115" spans="1:26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X115" s="9"/>
      <c r="Y115" s="9"/>
      <c r="Z115" s="9"/>
    </row>
    <row r="116" spans="1:2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X116" s="9"/>
      <c r="Y116" s="9"/>
      <c r="Z116" s="9"/>
    </row>
    <row r="117" spans="1:26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X117" s="9"/>
      <c r="Y117" s="9"/>
      <c r="Z117" s="9"/>
    </row>
    <row r="118" spans="1:26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X118" s="9"/>
      <c r="Y118" s="9"/>
      <c r="Z118" s="9"/>
    </row>
    <row r="119" spans="1:26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X119" s="9"/>
      <c r="Y119" s="9"/>
      <c r="Z119" s="9"/>
    </row>
    <row r="120" spans="1:26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X120" s="9"/>
      <c r="Y120" s="9"/>
      <c r="Z120" s="9"/>
    </row>
    <row r="121" spans="1:26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X121" s="9"/>
      <c r="Y121" s="9"/>
      <c r="Z121" s="9"/>
    </row>
    <row r="122" spans="1:26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X122" s="9"/>
      <c r="Y122" s="9"/>
      <c r="Z122" s="9"/>
    </row>
    <row r="123" spans="1:26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X123" s="9"/>
      <c r="Y123" s="9"/>
      <c r="Z123" s="9"/>
    </row>
    <row r="124" spans="1:26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X124" s="9"/>
      <c r="Y124" s="9"/>
      <c r="Z124" s="9"/>
    </row>
    <row r="125" spans="1:26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X125" s="9"/>
      <c r="Y125" s="9"/>
      <c r="Z125" s="9"/>
    </row>
    <row r="126" spans="1: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X126" s="9"/>
      <c r="Y126" s="9"/>
      <c r="Z126" s="9"/>
    </row>
    <row r="127" spans="1:26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X127" s="9"/>
      <c r="Y127" s="9"/>
      <c r="Z127" s="9"/>
    </row>
    <row r="128" spans="1:26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X128" s="9"/>
      <c r="Y128" s="9"/>
      <c r="Z128" s="9"/>
    </row>
    <row r="129" spans="1:26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X129" s="9"/>
      <c r="Y129" s="9"/>
      <c r="Z129" s="9"/>
    </row>
    <row r="130" spans="1:26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X130" s="9"/>
      <c r="Y130" s="9"/>
      <c r="Z130" s="9"/>
    </row>
    <row r="131" spans="1:26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X131" s="9"/>
      <c r="Y131" s="9"/>
      <c r="Z131" s="9"/>
    </row>
    <row r="132" spans="1:26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X132" s="9"/>
      <c r="Y132" s="9"/>
      <c r="Z132" s="9"/>
    </row>
    <row r="133" spans="1:26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X133" s="9"/>
      <c r="Y133" s="9"/>
      <c r="Z133" s="9"/>
    </row>
    <row r="134" spans="1:26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X134" s="9"/>
      <c r="Y134" s="9"/>
      <c r="Z134" s="9"/>
    </row>
    <row r="135" spans="1:26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X135" s="9"/>
      <c r="Y135" s="9"/>
      <c r="Z135" s="9"/>
    </row>
    <row r="136" spans="1:2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X136" s="9"/>
      <c r="Y136" s="9"/>
      <c r="Z136" s="9"/>
    </row>
    <row r="137" spans="1:26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X137" s="9"/>
      <c r="Y137" s="9"/>
      <c r="Z137" s="9"/>
    </row>
    <row r="138" spans="1:26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X138" s="9"/>
      <c r="Y138" s="9"/>
      <c r="Z138" s="9"/>
    </row>
    <row r="139" spans="1:26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X139" s="9"/>
      <c r="Y139" s="9"/>
      <c r="Z139" s="9"/>
    </row>
    <row r="140" spans="1:26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X140" s="9"/>
      <c r="Y140" s="9"/>
      <c r="Z140" s="9"/>
    </row>
    <row r="141" spans="1:26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X141" s="9"/>
      <c r="Y141" s="9"/>
      <c r="Z141" s="9"/>
    </row>
    <row r="142" spans="1:26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X142" s="9"/>
      <c r="Y142" s="9"/>
      <c r="Z142" s="9"/>
    </row>
    <row r="143" spans="1:26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X143" s="9"/>
      <c r="Y143" s="9"/>
      <c r="Z143" s="9"/>
    </row>
    <row r="144" spans="1:26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X144" s="9"/>
      <c r="Y144" s="9"/>
      <c r="Z144" s="9"/>
    </row>
    <row r="145" spans="1:26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X145" s="9"/>
      <c r="Y145" s="9"/>
      <c r="Z145" s="9"/>
    </row>
    <row r="146" spans="1:2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X146" s="9"/>
      <c r="Y146" s="9"/>
      <c r="Z146" s="9"/>
    </row>
    <row r="147" spans="1:26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X147" s="9"/>
      <c r="Y147" s="9"/>
      <c r="Z147" s="9"/>
    </row>
    <row r="148" spans="1:26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X148" s="9"/>
      <c r="Y148" s="9"/>
      <c r="Z148" s="9"/>
    </row>
    <row r="149" spans="1:26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X149" s="9"/>
      <c r="Y149" s="9"/>
      <c r="Z149" s="9"/>
    </row>
    <row r="150" spans="1:26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X150" s="9"/>
      <c r="Y150" s="9"/>
      <c r="Z150" s="9"/>
    </row>
    <row r="151" spans="1:26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X151" s="9"/>
      <c r="Y151" s="9"/>
      <c r="Z151" s="9"/>
    </row>
    <row r="152" spans="1:26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X152" s="9"/>
      <c r="Y152" s="9"/>
      <c r="Z152" s="9"/>
    </row>
    <row r="153" spans="1:26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X153" s="9"/>
      <c r="Y153" s="9"/>
      <c r="Z153" s="9"/>
    </row>
    <row r="154" spans="1:26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X154" s="9"/>
      <c r="Y154" s="9"/>
      <c r="Z154" s="9"/>
    </row>
    <row r="155" spans="1:26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X155" s="9"/>
      <c r="Y155" s="9"/>
      <c r="Z155" s="9"/>
    </row>
    <row r="156" spans="1:2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X156" s="9"/>
      <c r="Y156" s="9"/>
      <c r="Z156" s="9"/>
    </row>
    <row r="157" spans="1:26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X157" s="9"/>
      <c r="Y157" s="9"/>
      <c r="Z157" s="9"/>
    </row>
    <row r="158" spans="1:26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X158" s="9"/>
      <c r="Y158" s="9"/>
      <c r="Z158" s="9"/>
    </row>
    <row r="159" spans="1:26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Raw Data</vt:lpstr>
      <vt:lpstr>Task 1</vt:lpstr>
      <vt:lpstr>Task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Voytovich, Natalya</dc:creator>
  <cp:lastModifiedBy>Sergey</cp:lastModifiedBy>
  <dcterms:created xsi:type="dcterms:W3CDTF">2016-02-24T11:43:23Z</dcterms:created>
  <dcterms:modified xsi:type="dcterms:W3CDTF">2023-09-12T19:01:57Z</dcterms:modified>
</cp:coreProperties>
</file>