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l.miliara\Documents\ΛΕΥΚΟΘΕΑ\ΛΕΥΚΟΘΕΑ\ΔΟΤΑ\ΜΗΝΙΑΙΑ 2022\"/>
    </mc:Choice>
  </mc:AlternateContent>
  <xr:revisionPtr revIDLastSave="0" documentId="13_ncr:1_{D58EF2BA-1AAE-4789-BB88-F32CE313D8F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M37" i="1"/>
  <c r="K37" i="1"/>
  <c r="I37" i="1"/>
  <c r="F37" i="1"/>
  <c r="D37" i="1"/>
  <c r="M38" i="1"/>
  <c r="K38" i="1"/>
  <c r="I38" i="1"/>
  <c r="F38" i="1"/>
  <c r="D36" i="1"/>
  <c r="F36" i="1"/>
  <c r="I36" i="1"/>
  <c r="K36" i="1"/>
  <c r="M36" i="1"/>
  <c r="F35" i="1"/>
  <c r="D35" i="1"/>
  <c r="G33" i="1" l="1"/>
  <c r="M33" i="1" s="1"/>
  <c r="F33" i="1"/>
  <c r="D33" i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K27" i="1" s="1"/>
  <c r="G28" i="1"/>
  <c r="K28" i="1" s="1"/>
  <c r="G29" i="1"/>
  <c r="K29" i="1" s="1"/>
  <c r="G30" i="1"/>
  <c r="K30" i="1" s="1"/>
  <c r="G31" i="1"/>
  <c r="M31" i="1" s="1"/>
  <c r="M35" i="1"/>
  <c r="G19" i="1"/>
  <c r="G18" i="1"/>
  <c r="G17" i="1"/>
  <c r="K17" i="1" s="1"/>
  <c r="F31" i="1"/>
  <c r="D31" i="1"/>
  <c r="M30" i="1"/>
  <c r="I30" i="1"/>
  <c r="F30" i="1"/>
  <c r="D30" i="1"/>
  <c r="F29" i="1"/>
  <c r="D29" i="1"/>
  <c r="M28" i="1"/>
  <c r="F28" i="1"/>
  <c r="D28" i="1"/>
  <c r="G7" i="1"/>
  <c r="K7" i="1" s="1"/>
  <c r="G8" i="1"/>
  <c r="I8" i="1" s="1"/>
  <c r="G9" i="1"/>
  <c r="K9" i="1" s="1"/>
  <c r="B7" i="1"/>
  <c r="F7" i="1" s="1"/>
  <c r="B8" i="1"/>
  <c r="F8" i="1" s="1"/>
  <c r="B9" i="1"/>
  <c r="F9" i="1" s="1"/>
  <c r="D7" i="1"/>
  <c r="G10" i="1"/>
  <c r="K10" i="1" s="1"/>
  <c r="G11" i="1"/>
  <c r="M11" i="1" s="1"/>
  <c r="G12" i="1"/>
  <c r="I12" i="1" s="1"/>
  <c r="G13" i="1"/>
  <c r="M13" i="1" s="1"/>
  <c r="I13" i="1"/>
  <c r="G14" i="1"/>
  <c r="I14" i="1" s="1"/>
  <c r="G15" i="1"/>
  <c r="I15" i="1" s="1"/>
  <c r="K15" i="1"/>
  <c r="M15" i="1"/>
  <c r="B10" i="1"/>
  <c r="D10" i="1" s="1"/>
  <c r="B11" i="1"/>
  <c r="D11" i="1" s="1"/>
  <c r="B12" i="1"/>
  <c r="F12" i="1" s="1"/>
  <c r="B13" i="1"/>
  <c r="F13" i="1" s="1"/>
  <c r="B14" i="1"/>
  <c r="D14" i="1" s="1"/>
  <c r="B15" i="1"/>
  <c r="D15" i="1" s="1"/>
  <c r="B16" i="1"/>
  <c r="D16" i="1" s="1"/>
  <c r="G16" i="1"/>
  <c r="F10" i="1"/>
  <c r="F11" i="1"/>
  <c r="M18" i="1"/>
  <c r="M19" i="1"/>
  <c r="M27" i="1"/>
  <c r="M16" i="1"/>
  <c r="K18" i="1"/>
  <c r="K19" i="1"/>
  <c r="K16" i="1"/>
  <c r="I17" i="1"/>
  <c r="I18" i="1"/>
  <c r="I19" i="1"/>
  <c r="I27" i="1"/>
  <c r="I16" i="1"/>
  <c r="D27" i="1"/>
  <c r="F17" i="1"/>
  <c r="F18" i="1"/>
  <c r="F19" i="1"/>
  <c r="F20" i="1"/>
  <c r="F21" i="1"/>
  <c r="F22" i="1"/>
  <c r="F23" i="1"/>
  <c r="F24" i="1"/>
  <c r="F25" i="1"/>
  <c r="F26" i="1"/>
  <c r="F27" i="1"/>
  <c r="F16" i="1"/>
  <c r="D17" i="1"/>
  <c r="D18" i="1"/>
  <c r="D19" i="1"/>
  <c r="D20" i="1"/>
  <c r="D21" i="1"/>
  <c r="D22" i="1"/>
  <c r="D23" i="1"/>
  <c r="D24" i="1"/>
  <c r="D25" i="1"/>
  <c r="D26" i="1"/>
  <c r="M14" i="1"/>
  <c r="M12" i="1"/>
  <c r="K12" i="1"/>
  <c r="K11" i="1" l="1"/>
  <c r="K8" i="1"/>
  <c r="I11" i="1"/>
  <c r="M8" i="1"/>
  <c r="I7" i="1"/>
  <c r="K23" i="1"/>
  <c r="M17" i="1"/>
  <c r="M9" i="1"/>
  <c r="I28" i="1"/>
  <c r="F15" i="1"/>
  <c r="F14" i="1"/>
  <c r="M7" i="1"/>
  <c r="M10" i="1"/>
  <c r="K13" i="1"/>
  <c r="D8" i="1"/>
  <c r="D13" i="1"/>
  <c r="I29" i="1"/>
  <c r="K31" i="1"/>
  <c r="I23" i="1"/>
  <c r="D12" i="1"/>
  <c r="M29" i="1"/>
  <c r="I9" i="1"/>
  <c r="K14" i="1"/>
  <c r="I10" i="1"/>
  <c r="K33" i="1"/>
  <c r="I33" i="1"/>
  <c r="I25" i="1"/>
  <c r="I21" i="1"/>
  <c r="K25" i="1"/>
  <c r="K21" i="1"/>
  <c r="D9" i="1"/>
  <c r="I31" i="1"/>
  <c r="K35" i="1"/>
  <c r="I26" i="1"/>
  <c r="I24" i="1"/>
  <c r="I22" i="1"/>
  <c r="I20" i="1"/>
  <c r="K26" i="1"/>
  <c r="K24" i="1"/>
  <c r="K22" i="1"/>
  <c r="K20" i="1"/>
  <c r="I35" i="1"/>
</calcChain>
</file>

<file path=xl/sharedStrings.xml><?xml version="1.0" encoding="utf-8"?>
<sst xmlns="http://schemas.openxmlformats.org/spreadsheetml/2006/main" count="17" uniqueCount="13">
  <si>
    <t>%</t>
  </si>
  <si>
    <t>Ατυχήματα</t>
  </si>
  <si>
    <t>Παθόντα πρόσωπα</t>
  </si>
  <si>
    <t xml:space="preserve">E T O Σ      </t>
  </si>
  <si>
    <t xml:space="preserve">Σύνολο  </t>
  </si>
  <si>
    <t xml:space="preserve">Σύνολο     </t>
  </si>
  <si>
    <t xml:space="preserve">Νεκροί </t>
  </si>
  <si>
    <t xml:space="preserve">Βαριά </t>
  </si>
  <si>
    <t xml:space="preserve">Ελαφρά </t>
  </si>
  <si>
    <t>Θανατη
φόρα</t>
  </si>
  <si>
    <t xml:space="preserve">Μη θανατη
φόρα </t>
  </si>
  <si>
    <t>Τραυματίες</t>
  </si>
  <si>
    <t>Αριθμός οδικών τροχαίων ατυχημάτων και παθόντων προσώπων: 1991-2022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</si>
</sst>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 Greek"/>
      <charset val="161"/>
    </font>
    <font>
      <b/>
      <sz val="11"/>
      <color theme="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0" xfId="0" applyNumberFormat="1" applyFont="1"/>
    <xf numFmtId="3" fontId="3" fillId="0" borderId="0" xfId="0" applyNumberFormat="1" applyFont="1"/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vertical="center"/>
    </xf>
    <xf numFmtId="4" fontId="3" fillId="0" borderId="2" xfId="0" applyNumberFormat="1" applyFont="1" applyBorder="1" applyAlignment="1">
      <alignment vertical="center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+mn-lt"/>
              </a:defRPr>
            </a:pPr>
            <a:r>
              <a:rPr lang="el-GR" sz="1000" b="1">
                <a:latin typeface="+mn-lt"/>
              </a:rPr>
              <a:t>Εξέλιξη αριθμού οδικών τροχαίων ατυχημάτων και παθόντων</a:t>
            </a:r>
            <a:r>
              <a:rPr lang="el-GR" sz="1000" b="1" baseline="0">
                <a:latin typeface="+mn-lt"/>
              </a:rPr>
              <a:t> προσώπων</a:t>
            </a:r>
            <a:r>
              <a:rPr lang="el-GR" sz="1000" b="1">
                <a:latin typeface="+mn-lt"/>
              </a:rPr>
              <a:t>   </a:t>
            </a:r>
          </a:p>
        </c:rich>
      </c:tx>
      <c:layout>
        <c:manualLayout>
          <c:xMode val="edge"/>
          <c:yMode val="edge"/>
          <c:x val="0.21942351461004533"/>
          <c:y val="1.21426147162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7887304033136"/>
          <c:y val="0.12826715544167441"/>
          <c:w val="0.79597831464962765"/>
          <c:h val="0.68037037037037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Φύλλο1!$B$3</c:f>
              <c:strCache>
                <c:ptCount val="1"/>
                <c:pt idx="0">
                  <c:v>Ατυχήματα</c:v>
                </c:pt>
              </c:strCache>
            </c:strRef>
          </c:tx>
          <c:spPr>
            <a:gradFill flip="none" rotWithShape="1">
              <a:gsLst>
                <a:gs pos="0">
                  <a:srgbClr val="8488C4"/>
                </a:gs>
                <a:gs pos="53000">
                  <a:srgbClr val="D4DEFF"/>
                </a:gs>
                <a:gs pos="83000">
                  <a:srgbClr val="D4DEFF"/>
                </a:gs>
                <a:gs pos="100000">
                  <a:srgbClr val="96AB94"/>
                </a:gs>
              </a:gsLst>
              <a:lin ang="10800000" scaled="0"/>
              <a:tileRect/>
            </a:gradFill>
            <a:ln w="12700">
              <a:noFill/>
              <a:prstDash val="solid"/>
            </a:ln>
            <a:effectLst/>
          </c:spPr>
          <c:invertIfNegative val="0"/>
          <c:cat>
            <c:numRef>
              <c:f>Φύλλο1!$A$7:$A$38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Φύλλο1!$B$7:$B$38</c:f>
              <c:numCache>
                <c:formatCode>#,##0</c:formatCode>
                <c:ptCount val="32"/>
                <c:pt idx="0">
                  <c:v>20764</c:v>
                </c:pt>
                <c:pt idx="1">
                  <c:v>22006</c:v>
                </c:pt>
                <c:pt idx="2">
                  <c:v>22165</c:v>
                </c:pt>
                <c:pt idx="3">
                  <c:v>22222</c:v>
                </c:pt>
                <c:pt idx="4">
                  <c:v>22798</c:v>
                </c:pt>
                <c:pt idx="5">
                  <c:v>23775</c:v>
                </c:pt>
                <c:pt idx="6">
                  <c:v>24295</c:v>
                </c:pt>
                <c:pt idx="7">
                  <c:v>24819</c:v>
                </c:pt>
                <c:pt idx="8">
                  <c:v>24231</c:v>
                </c:pt>
                <c:pt idx="9">
                  <c:v>23001</c:v>
                </c:pt>
                <c:pt idx="10">
                  <c:v>19671</c:v>
                </c:pt>
                <c:pt idx="11">
                  <c:v>16809</c:v>
                </c:pt>
                <c:pt idx="12">
                  <c:v>15751</c:v>
                </c:pt>
                <c:pt idx="13">
                  <c:v>15547</c:v>
                </c:pt>
                <c:pt idx="14">
                  <c:v>16914</c:v>
                </c:pt>
                <c:pt idx="15">
                  <c:v>16019</c:v>
                </c:pt>
                <c:pt idx="16">
                  <c:v>15499</c:v>
                </c:pt>
                <c:pt idx="17">
                  <c:v>15083</c:v>
                </c:pt>
                <c:pt idx="18">
                  <c:v>14789</c:v>
                </c:pt>
                <c:pt idx="19">
                  <c:v>15032</c:v>
                </c:pt>
                <c:pt idx="20">
                  <c:v>13849</c:v>
                </c:pt>
                <c:pt idx="21">
                  <c:v>12398</c:v>
                </c:pt>
                <c:pt idx="22">
                  <c:v>12109</c:v>
                </c:pt>
                <c:pt idx="23">
                  <c:v>11690</c:v>
                </c:pt>
                <c:pt idx="24">
                  <c:v>11440</c:v>
                </c:pt>
                <c:pt idx="25">
                  <c:v>11318</c:v>
                </c:pt>
                <c:pt idx="26">
                  <c:v>10848</c:v>
                </c:pt>
                <c:pt idx="27">
                  <c:v>10737</c:v>
                </c:pt>
                <c:pt idx="28">
                  <c:v>10712</c:v>
                </c:pt>
                <c:pt idx="29">
                  <c:v>9083</c:v>
                </c:pt>
                <c:pt idx="30">
                  <c:v>10454</c:v>
                </c:pt>
                <c:pt idx="31">
                  <c:v>10487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44A1-88EE-0A143B7A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44224"/>
        <c:axId val="90280704"/>
      </c:barChart>
      <c:lineChart>
        <c:grouping val="standard"/>
        <c:varyColors val="0"/>
        <c:ser>
          <c:idx val="3"/>
          <c:order val="3"/>
          <c:tx>
            <c:strRef>
              <c:f>Φύλλο1!$L$5</c:f>
              <c:strCache>
                <c:ptCount val="1"/>
                <c:pt idx="0">
                  <c:v>Ελαφρά </c:v>
                </c:pt>
              </c:strCache>
            </c:strRef>
          </c:tx>
          <c:spPr>
            <a:ln w="19050"/>
          </c:spPr>
          <c:marker>
            <c:symbol val="diamond"/>
            <c:size val="2"/>
          </c:marker>
          <c:val>
            <c:numRef>
              <c:f>Φύλλο1!$L$7:$L$38</c:f>
              <c:numCache>
                <c:formatCode>#,##0</c:formatCode>
                <c:ptCount val="32"/>
                <c:pt idx="0">
                  <c:v>25631</c:v>
                </c:pt>
                <c:pt idx="1">
                  <c:v>26687</c:v>
                </c:pt>
                <c:pt idx="2">
                  <c:v>26794</c:v>
                </c:pt>
                <c:pt idx="3">
                  <c:v>26925</c:v>
                </c:pt>
                <c:pt idx="4">
                  <c:v>27705</c:v>
                </c:pt>
                <c:pt idx="5">
                  <c:v>29428</c:v>
                </c:pt>
                <c:pt idx="6">
                  <c:v>29176</c:v>
                </c:pt>
                <c:pt idx="7">
                  <c:v>29001</c:v>
                </c:pt>
                <c:pt idx="8">
                  <c:v>28148</c:v>
                </c:pt>
                <c:pt idx="9">
                  <c:v>26563</c:v>
                </c:pt>
                <c:pt idx="10">
                  <c:v>23098</c:v>
                </c:pt>
                <c:pt idx="11">
                  <c:v>19851</c:v>
                </c:pt>
                <c:pt idx="12">
                  <c:v>18389</c:v>
                </c:pt>
                <c:pt idx="13">
                  <c:v>17784</c:v>
                </c:pt>
                <c:pt idx="14">
                  <c:v>19778</c:v>
                </c:pt>
                <c:pt idx="15">
                  <c:v>18654</c:v>
                </c:pt>
                <c:pt idx="16">
                  <c:v>17945</c:v>
                </c:pt>
                <c:pt idx="17">
                  <c:v>17138</c:v>
                </c:pt>
                <c:pt idx="18">
                  <c:v>16965</c:v>
                </c:pt>
                <c:pt idx="19">
                  <c:v>17399</c:v>
                </c:pt>
                <c:pt idx="20">
                  <c:v>15633</c:v>
                </c:pt>
                <c:pt idx="21">
                  <c:v>14241</c:v>
                </c:pt>
                <c:pt idx="22">
                  <c:v>13963</c:v>
                </c:pt>
                <c:pt idx="23">
                  <c:v>13548</c:v>
                </c:pt>
                <c:pt idx="24">
                  <c:v>13097</c:v>
                </c:pt>
                <c:pt idx="25">
                  <c:v>12946</c:v>
                </c:pt>
                <c:pt idx="26">
                  <c:v>12565</c:v>
                </c:pt>
                <c:pt idx="27">
                  <c:v>12422</c:v>
                </c:pt>
                <c:pt idx="28">
                  <c:v>12350</c:v>
                </c:pt>
                <c:pt idx="29">
                  <c:v>10300</c:v>
                </c:pt>
                <c:pt idx="30">
                  <c:v>11746</c:v>
                </c:pt>
                <c:pt idx="31">
                  <c:v>11961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8-44A1-88EE-0A143B7A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44224"/>
        <c:axId val="90280704"/>
      </c:lineChart>
      <c:lineChart>
        <c:grouping val="standard"/>
        <c:varyColors val="0"/>
        <c:ser>
          <c:idx val="1"/>
          <c:order val="1"/>
          <c:tx>
            <c:strRef>
              <c:f>Φύλλο1!$H$4</c:f>
              <c:strCache>
                <c:ptCount val="1"/>
                <c:pt idx="0">
                  <c:v>Νεκροί </c:v>
                </c:pt>
              </c:strCache>
            </c:strRef>
          </c:tx>
          <c:spPr>
            <a:ln w="19050"/>
          </c:spPr>
          <c:marker>
            <c:symbol val="square"/>
            <c:size val="2"/>
          </c:marker>
          <c:val>
            <c:numRef>
              <c:f>Φύλλο1!$H$7:$H$38</c:f>
              <c:numCache>
                <c:formatCode>#,##0</c:formatCode>
                <c:ptCount val="32"/>
                <c:pt idx="0">
                  <c:v>1790</c:v>
                </c:pt>
                <c:pt idx="1">
                  <c:v>1829</c:v>
                </c:pt>
                <c:pt idx="2">
                  <c:v>1830</c:v>
                </c:pt>
                <c:pt idx="3">
                  <c:v>1909</c:v>
                </c:pt>
                <c:pt idx="4">
                  <c:v>2043</c:v>
                </c:pt>
                <c:pt idx="5">
                  <c:v>2157</c:v>
                </c:pt>
                <c:pt idx="6">
                  <c:v>2105</c:v>
                </c:pt>
                <c:pt idx="7">
                  <c:v>2182</c:v>
                </c:pt>
                <c:pt idx="8">
                  <c:v>2116</c:v>
                </c:pt>
                <c:pt idx="9">
                  <c:v>2037</c:v>
                </c:pt>
                <c:pt idx="10">
                  <c:v>1880</c:v>
                </c:pt>
                <c:pt idx="11">
                  <c:v>1634</c:v>
                </c:pt>
                <c:pt idx="12">
                  <c:v>1605</c:v>
                </c:pt>
                <c:pt idx="13">
                  <c:v>1670</c:v>
                </c:pt>
                <c:pt idx="14">
                  <c:v>1658</c:v>
                </c:pt>
                <c:pt idx="15">
                  <c:v>1657</c:v>
                </c:pt>
                <c:pt idx="16">
                  <c:v>1612</c:v>
                </c:pt>
                <c:pt idx="17">
                  <c:v>1553</c:v>
                </c:pt>
                <c:pt idx="18">
                  <c:v>1456</c:v>
                </c:pt>
                <c:pt idx="19">
                  <c:v>1258</c:v>
                </c:pt>
                <c:pt idx="20">
                  <c:v>1141</c:v>
                </c:pt>
                <c:pt idx="21">
                  <c:v>988</c:v>
                </c:pt>
                <c:pt idx="22">
                  <c:v>879</c:v>
                </c:pt>
                <c:pt idx="23">
                  <c:v>795</c:v>
                </c:pt>
                <c:pt idx="24">
                  <c:v>793</c:v>
                </c:pt>
                <c:pt idx="25">
                  <c:v>824</c:v>
                </c:pt>
                <c:pt idx="26">
                  <c:v>731</c:v>
                </c:pt>
                <c:pt idx="27">
                  <c:v>700</c:v>
                </c:pt>
                <c:pt idx="28">
                  <c:v>688</c:v>
                </c:pt>
                <c:pt idx="29">
                  <c:v>584</c:v>
                </c:pt>
                <c:pt idx="30">
                  <c:v>624</c:v>
                </c:pt>
                <c:pt idx="31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8-44A1-88EE-0A143B7A47DB}"/>
            </c:ext>
          </c:extLst>
        </c:ser>
        <c:ser>
          <c:idx val="2"/>
          <c:order val="2"/>
          <c:tx>
            <c:strRef>
              <c:f>Φύλλο1!$J$5</c:f>
              <c:strCache>
                <c:ptCount val="1"/>
                <c:pt idx="0">
                  <c:v>Βαριά </c:v>
                </c:pt>
              </c:strCache>
            </c:strRef>
          </c:tx>
          <c:spPr>
            <a:ln w="19050"/>
          </c:spPr>
          <c:marker>
            <c:symbol val="triangle"/>
            <c:size val="2"/>
          </c:marker>
          <c:val>
            <c:numRef>
              <c:f>Φύλλο1!$J$7:$J$38</c:f>
              <c:numCache>
                <c:formatCode>#,##0</c:formatCode>
                <c:ptCount val="32"/>
                <c:pt idx="0">
                  <c:v>3318</c:v>
                </c:pt>
                <c:pt idx="1">
                  <c:v>3597</c:v>
                </c:pt>
                <c:pt idx="2">
                  <c:v>3116</c:v>
                </c:pt>
                <c:pt idx="3">
                  <c:v>3372</c:v>
                </c:pt>
                <c:pt idx="4">
                  <c:v>3475</c:v>
                </c:pt>
                <c:pt idx="5">
                  <c:v>3327</c:v>
                </c:pt>
                <c:pt idx="6">
                  <c:v>4288</c:v>
                </c:pt>
                <c:pt idx="7">
                  <c:v>4720</c:v>
                </c:pt>
                <c:pt idx="8">
                  <c:v>4558</c:v>
                </c:pt>
                <c:pt idx="9">
                  <c:v>4200</c:v>
                </c:pt>
                <c:pt idx="10">
                  <c:v>3238</c:v>
                </c:pt>
                <c:pt idx="11">
                  <c:v>2608</c:v>
                </c:pt>
                <c:pt idx="12">
                  <c:v>2348</c:v>
                </c:pt>
                <c:pt idx="13">
                  <c:v>2395</c:v>
                </c:pt>
                <c:pt idx="14">
                  <c:v>2270</c:v>
                </c:pt>
                <c:pt idx="15">
                  <c:v>2021</c:v>
                </c:pt>
                <c:pt idx="16">
                  <c:v>1821</c:v>
                </c:pt>
                <c:pt idx="17">
                  <c:v>1872</c:v>
                </c:pt>
                <c:pt idx="18">
                  <c:v>1676</c:v>
                </c:pt>
                <c:pt idx="19">
                  <c:v>1709</c:v>
                </c:pt>
                <c:pt idx="20">
                  <c:v>1626</c:v>
                </c:pt>
                <c:pt idx="21">
                  <c:v>1399</c:v>
                </c:pt>
                <c:pt idx="22">
                  <c:v>1212</c:v>
                </c:pt>
                <c:pt idx="23">
                  <c:v>1016</c:v>
                </c:pt>
                <c:pt idx="24">
                  <c:v>999</c:v>
                </c:pt>
                <c:pt idx="25">
                  <c:v>879</c:v>
                </c:pt>
                <c:pt idx="26">
                  <c:v>706</c:v>
                </c:pt>
                <c:pt idx="27">
                  <c:v>727</c:v>
                </c:pt>
                <c:pt idx="28">
                  <c:v>652</c:v>
                </c:pt>
                <c:pt idx="29">
                  <c:v>518</c:v>
                </c:pt>
                <c:pt idx="30">
                  <c:v>610</c:v>
                </c:pt>
                <c:pt idx="31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8-44A1-88EE-0A143B7A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7296"/>
        <c:axId val="90282624"/>
      </c:lineChart>
      <c:catAx>
        <c:axId val="902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>
                <a:latin typeface="+mn-lt"/>
              </a:defRPr>
            </a:pPr>
            <a:endParaRPr lang="el-GR"/>
          </a:p>
        </c:txPr>
        <c:crossAx val="9028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280704"/>
        <c:scaling>
          <c:orientation val="minMax"/>
          <c:max val="3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000" b="1">
                    <a:latin typeface="+mn-lt"/>
                  </a:rPr>
                  <a:t>Ατυχήματα</a:t>
                </a:r>
                <a:r>
                  <a:rPr lang="el-GR" sz="1000" b="1" baseline="0">
                    <a:latin typeface="+mn-lt"/>
                  </a:rPr>
                  <a:t> &amp; Ελαφρά Τραυματίες</a:t>
                </a:r>
              </a:p>
            </c:rich>
          </c:tx>
          <c:layout>
            <c:manualLayout>
              <c:xMode val="edge"/>
              <c:yMode val="edge"/>
              <c:x val="1.2019966969777633E-2"/>
              <c:y val="0.1941143127344069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latin typeface="+mn-lt"/>
              </a:defRPr>
            </a:pPr>
            <a:endParaRPr lang="el-GR"/>
          </a:p>
        </c:txPr>
        <c:crossAx val="90244224"/>
        <c:crosses val="autoZero"/>
        <c:crossBetween val="between"/>
      </c:valAx>
      <c:valAx>
        <c:axId val="90282624"/>
        <c:scaling>
          <c:orientation val="minMax"/>
          <c:max val="1000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l-GR" sz="1000" b="1">
                    <a:latin typeface="+mn-lt"/>
                  </a:rPr>
                  <a:t>Νεκροί</a:t>
                </a:r>
                <a:r>
                  <a:rPr lang="el-GR" sz="1000" b="1" baseline="0">
                    <a:latin typeface="+mn-lt"/>
                  </a:rPr>
                  <a:t> </a:t>
                </a:r>
                <a:r>
                  <a:rPr lang="en-US" sz="1000" b="1" baseline="0">
                    <a:latin typeface="+mn-lt"/>
                  </a:rPr>
                  <a:t>&amp;</a:t>
                </a:r>
                <a:r>
                  <a:rPr lang="el-GR" sz="1000" b="1" baseline="0">
                    <a:latin typeface="+mn-lt"/>
                  </a:rPr>
                  <a:t> Βαριά Τραυματίες</a:t>
                </a:r>
                <a:endParaRPr lang="en-US" sz="1000" b="1">
                  <a:latin typeface="+mn-lt"/>
                </a:endParaRP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n-lt"/>
              </a:defRPr>
            </a:pPr>
            <a:endParaRPr lang="el-GR"/>
          </a:p>
        </c:txPr>
        <c:crossAx val="90327296"/>
        <c:crosses val="max"/>
        <c:crossBetween val="between"/>
      </c:valAx>
      <c:catAx>
        <c:axId val="90327296"/>
        <c:scaling>
          <c:orientation val="minMax"/>
        </c:scaling>
        <c:delete val="1"/>
        <c:axPos val="b"/>
        <c:majorTickMark val="out"/>
        <c:minorTickMark val="none"/>
        <c:tickLblPos val="none"/>
        <c:crossAx val="902826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6285443673221282"/>
          <c:y val="0.93749956255468136"/>
          <c:w val="0.47429098517083962"/>
          <c:h val="6.2500437445319426E-2"/>
        </c:manualLayout>
      </c:layout>
      <c:overlay val="0"/>
      <c:txPr>
        <a:bodyPr/>
        <a:lstStyle/>
        <a:p>
          <a:pPr>
            <a:defRPr sz="900">
              <a:latin typeface="+mn-lt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Greek"/>
          <a:ea typeface="Arial Greek"/>
          <a:cs typeface="Arial Greek"/>
        </a:defRPr>
      </a:pPr>
      <a:endParaRPr lang="el-GR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152400</xdr:rowOff>
    </xdr:from>
    <xdr:to>
      <xdr:col>12</xdr:col>
      <xdr:colOff>381000</xdr:colOff>
      <xdr:row>57</xdr:row>
      <xdr:rowOff>82550</xdr:rowOff>
    </xdr:to>
    <xdr:graphicFrame macro="">
      <xdr:nvGraphicFramePr>
        <xdr:cNvPr id="1036" name="Chart 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8"/>
  <sheetViews>
    <sheetView tabSelected="1" workbookViewId="0">
      <selection activeCell="R48" sqref="R48"/>
    </sheetView>
  </sheetViews>
  <sheetFormatPr defaultColWidth="8.6640625" defaultRowHeight="14.4" x14ac:dyDescent="0.3"/>
  <cols>
    <col min="1" max="1" width="9" style="1" customWidth="1"/>
    <col min="2" max="2" width="8.5546875" style="14" customWidth="1"/>
    <col min="3" max="3" width="8.77734375" style="14" customWidth="1"/>
    <col min="4" max="4" width="5.5546875" style="1" customWidth="1"/>
    <col min="5" max="5" width="9.33203125" style="14" customWidth="1"/>
    <col min="6" max="6" width="6.44140625" style="1" customWidth="1"/>
    <col min="7" max="7" width="8.33203125" style="14" customWidth="1"/>
    <col min="8" max="8" width="8.109375" style="14" customWidth="1"/>
    <col min="9" max="9" width="5.6640625" style="1" customWidth="1"/>
    <col min="10" max="10" width="6.21875" style="14" bestFit="1" customWidth="1"/>
    <col min="11" max="11" width="6.33203125" style="1" customWidth="1"/>
    <col min="12" max="12" width="8" style="14" bestFit="1" customWidth="1"/>
    <col min="13" max="13" width="6.6640625" style="1" customWidth="1"/>
    <col min="14" max="16384" width="8.6640625" style="1"/>
  </cols>
  <sheetData>
    <row r="1" spans="1:13" ht="32.4" customHeight="1" x14ac:dyDescent="0.3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5" thickBot="1" x14ac:dyDescent="0.35">
      <c r="A2" s="2"/>
      <c r="B2" s="3"/>
      <c r="C2" s="4"/>
      <c r="D2" s="5"/>
      <c r="E2" s="4"/>
      <c r="F2" s="4"/>
      <c r="G2" s="4"/>
      <c r="H2" s="4"/>
      <c r="I2" s="4"/>
      <c r="J2" s="4"/>
      <c r="K2" s="4"/>
      <c r="L2" s="4"/>
      <c r="M2" s="4"/>
    </row>
    <row r="3" spans="1:13" ht="19.2" customHeight="1" thickBot="1" x14ac:dyDescent="0.35">
      <c r="A3" s="20" t="s">
        <v>3</v>
      </c>
      <c r="B3" s="26" t="s">
        <v>1</v>
      </c>
      <c r="C3" s="27"/>
      <c r="D3" s="27"/>
      <c r="E3" s="27"/>
      <c r="F3" s="28"/>
      <c r="G3" s="29" t="s">
        <v>2</v>
      </c>
      <c r="H3" s="27"/>
      <c r="I3" s="27"/>
      <c r="J3" s="27"/>
      <c r="K3" s="27"/>
      <c r="L3" s="27"/>
      <c r="M3" s="28"/>
    </row>
    <row r="4" spans="1:13" ht="19.2" customHeight="1" thickBot="1" x14ac:dyDescent="0.35">
      <c r="A4" s="24"/>
      <c r="B4" s="18" t="s">
        <v>4</v>
      </c>
      <c r="C4" s="18" t="s">
        <v>9</v>
      </c>
      <c r="D4" s="20" t="s">
        <v>0</v>
      </c>
      <c r="E4" s="18" t="s">
        <v>10</v>
      </c>
      <c r="F4" s="20" t="s">
        <v>0</v>
      </c>
      <c r="G4" s="18" t="s">
        <v>5</v>
      </c>
      <c r="H4" s="18" t="s">
        <v>6</v>
      </c>
      <c r="I4" s="20" t="s">
        <v>0</v>
      </c>
      <c r="J4" s="26" t="s">
        <v>11</v>
      </c>
      <c r="K4" s="27"/>
      <c r="L4" s="27"/>
      <c r="M4" s="30"/>
    </row>
    <row r="5" spans="1:13" ht="19.2" customHeight="1" x14ac:dyDescent="0.3">
      <c r="A5" s="24"/>
      <c r="B5" s="25"/>
      <c r="C5" s="25"/>
      <c r="D5" s="24"/>
      <c r="E5" s="25"/>
      <c r="F5" s="24"/>
      <c r="G5" s="25"/>
      <c r="H5" s="25"/>
      <c r="I5" s="24"/>
      <c r="J5" s="18" t="s">
        <v>7</v>
      </c>
      <c r="K5" s="20" t="s">
        <v>0</v>
      </c>
      <c r="L5" s="18" t="s">
        <v>8</v>
      </c>
      <c r="M5" s="20" t="s">
        <v>0</v>
      </c>
    </row>
    <row r="6" spans="1:13" ht="19.2" customHeight="1" thickBot="1" x14ac:dyDescent="0.35">
      <c r="A6" s="21"/>
      <c r="B6" s="19"/>
      <c r="C6" s="19"/>
      <c r="D6" s="21"/>
      <c r="E6" s="19"/>
      <c r="F6" s="21"/>
      <c r="G6" s="19"/>
      <c r="H6" s="19"/>
      <c r="I6" s="21"/>
      <c r="J6" s="19"/>
      <c r="K6" s="21"/>
      <c r="L6" s="19"/>
      <c r="M6" s="21"/>
    </row>
    <row r="7" spans="1:13" ht="19.2" customHeight="1" x14ac:dyDescent="0.3">
      <c r="A7" s="6">
        <v>1991</v>
      </c>
      <c r="B7" s="7">
        <f>C7+E7</f>
        <v>20764</v>
      </c>
      <c r="C7" s="8">
        <v>1557</v>
      </c>
      <c r="D7" s="9">
        <f>C7/B7*100</f>
        <v>7.4985551916779043</v>
      </c>
      <c r="E7" s="8">
        <v>19207</v>
      </c>
      <c r="F7" s="9">
        <f>E7/B7*100</f>
        <v>92.501444808322091</v>
      </c>
      <c r="G7" s="10">
        <f>H7+J7+L7</f>
        <v>30739</v>
      </c>
      <c r="H7" s="8">
        <v>1790</v>
      </c>
      <c r="I7" s="9">
        <f>H7/G7*100</f>
        <v>5.8232213149419305</v>
      </c>
      <c r="J7" s="8">
        <v>3318</v>
      </c>
      <c r="K7" s="9">
        <f>J7/G7*100</f>
        <v>10.79410520836722</v>
      </c>
      <c r="L7" s="8">
        <v>25631</v>
      </c>
      <c r="M7" s="11">
        <f>L7/G7*100</f>
        <v>83.382673476690854</v>
      </c>
    </row>
    <row r="8" spans="1:13" ht="19.2" customHeight="1" x14ac:dyDescent="0.3">
      <c r="A8" s="6">
        <v>1992</v>
      </c>
      <c r="B8" s="7">
        <f>C8+E8</f>
        <v>22006</v>
      </c>
      <c r="C8" s="8">
        <v>1610</v>
      </c>
      <c r="D8" s="9">
        <f>C8/B8*100</f>
        <v>7.3161864945923831</v>
      </c>
      <c r="E8" s="8">
        <v>20396</v>
      </c>
      <c r="F8" s="9">
        <f>E8/B8*100</f>
        <v>92.683813505407613</v>
      </c>
      <c r="G8" s="10">
        <f>H8+J8+L8</f>
        <v>32113</v>
      </c>
      <c r="H8" s="8">
        <v>1829</v>
      </c>
      <c r="I8" s="9">
        <f>H8/G8*100</f>
        <v>5.6955127207050111</v>
      </c>
      <c r="J8" s="8">
        <v>3597</v>
      </c>
      <c r="K8" s="9">
        <f>J8/G8*100</f>
        <v>11.201071217264037</v>
      </c>
      <c r="L8" s="8">
        <v>26687</v>
      </c>
      <c r="M8" s="11">
        <f>L8/G8*100</f>
        <v>83.103416062030959</v>
      </c>
    </row>
    <row r="9" spans="1:13" ht="19.2" customHeight="1" x14ac:dyDescent="0.3">
      <c r="A9" s="6">
        <v>1993</v>
      </c>
      <c r="B9" s="7">
        <f>C9+E9</f>
        <v>22165</v>
      </c>
      <c r="C9" s="8">
        <v>1634</v>
      </c>
      <c r="D9" s="9">
        <f>C9/B9*100</f>
        <v>7.3719828558538234</v>
      </c>
      <c r="E9" s="8">
        <v>20531</v>
      </c>
      <c r="F9" s="9">
        <f>E9/B9*100</f>
        <v>92.628017144146185</v>
      </c>
      <c r="G9" s="10">
        <f>H9+J9+L9</f>
        <v>31740</v>
      </c>
      <c r="H9" s="8">
        <v>1830</v>
      </c>
      <c r="I9" s="9">
        <f>H9/G9*100</f>
        <v>5.7655954631379966</v>
      </c>
      <c r="J9" s="8">
        <v>3116</v>
      </c>
      <c r="K9" s="9">
        <f>J9/G9*100</f>
        <v>9.8172652804032765</v>
      </c>
      <c r="L9" s="8">
        <v>26794</v>
      </c>
      <c r="M9" s="11">
        <f>L9/G9*100</f>
        <v>84.417139256458725</v>
      </c>
    </row>
    <row r="10" spans="1:13" ht="19.2" customHeight="1" x14ac:dyDescent="0.3">
      <c r="A10" s="6">
        <v>1994</v>
      </c>
      <c r="B10" s="7">
        <f t="shared" ref="B10:B15" si="0">C10+E10</f>
        <v>22222</v>
      </c>
      <c r="C10" s="8">
        <v>1671</v>
      </c>
      <c r="D10" s="9">
        <f t="shared" ref="D10:D15" si="1">C10/B10*100</f>
        <v>7.5195751957519565</v>
      </c>
      <c r="E10" s="8">
        <v>20551</v>
      </c>
      <c r="F10" s="9">
        <f t="shared" ref="F10:F15" si="2">E10/B10*100</f>
        <v>92.480424804248045</v>
      </c>
      <c r="G10" s="10">
        <f t="shared" ref="G10:G15" si="3">H10+J10+L10</f>
        <v>32206</v>
      </c>
      <c r="H10" s="8">
        <v>1909</v>
      </c>
      <c r="I10" s="9">
        <f t="shared" ref="I10:I15" si="4">H10/G10*100</f>
        <v>5.9274669316276469</v>
      </c>
      <c r="J10" s="8">
        <v>3372</v>
      </c>
      <c r="K10" s="9">
        <f t="shared" ref="K10:K15" si="5">J10/G10*100</f>
        <v>10.470098739365335</v>
      </c>
      <c r="L10" s="8">
        <v>26925</v>
      </c>
      <c r="M10" s="11">
        <f t="shared" ref="M10:M15" si="6">L10/G10*100</f>
        <v>83.602434329007011</v>
      </c>
    </row>
    <row r="11" spans="1:13" ht="19.2" customHeight="1" x14ac:dyDescent="0.3">
      <c r="A11" s="12">
        <v>1995</v>
      </c>
      <c r="B11" s="7">
        <f t="shared" si="0"/>
        <v>22798</v>
      </c>
      <c r="C11" s="8">
        <v>1798</v>
      </c>
      <c r="D11" s="9">
        <f t="shared" si="1"/>
        <v>7.8866567242740588</v>
      </c>
      <c r="E11" s="8">
        <v>21000</v>
      </c>
      <c r="F11" s="9">
        <f t="shared" si="2"/>
        <v>92.113343275725938</v>
      </c>
      <c r="G11" s="10">
        <f t="shared" si="3"/>
        <v>33223</v>
      </c>
      <c r="H11" s="8">
        <v>2043</v>
      </c>
      <c r="I11" s="9">
        <f t="shared" si="4"/>
        <v>6.1493543629413363</v>
      </c>
      <c r="J11" s="8">
        <v>3475</v>
      </c>
      <c r="K11" s="9">
        <f t="shared" si="5"/>
        <v>10.459621346657435</v>
      </c>
      <c r="L11" s="8">
        <v>27705</v>
      </c>
      <c r="M11" s="11">
        <f t="shared" si="6"/>
        <v>83.391024290401234</v>
      </c>
    </row>
    <row r="12" spans="1:13" ht="19.2" customHeight="1" x14ac:dyDescent="0.3">
      <c r="A12" s="12">
        <v>1996</v>
      </c>
      <c r="B12" s="7">
        <f t="shared" si="0"/>
        <v>23775</v>
      </c>
      <c r="C12" s="8">
        <v>1870</v>
      </c>
      <c r="D12" s="9">
        <f t="shared" si="1"/>
        <v>7.8654048370136707</v>
      </c>
      <c r="E12" s="8">
        <v>21905</v>
      </c>
      <c r="F12" s="9">
        <f t="shared" si="2"/>
        <v>92.134595162986329</v>
      </c>
      <c r="G12" s="10">
        <f t="shared" si="3"/>
        <v>34912</v>
      </c>
      <c r="H12" s="8">
        <v>2157</v>
      </c>
      <c r="I12" s="9">
        <f t="shared" si="4"/>
        <v>6.1783913840513289</v>
      </c>
      <c r="J12" s="8">
        <v>3327</v>
      </c>
      <c r="K12" s="9">
        <f t="shared" si="5"/>
        <v>9.5296746104491294</v>
      </c>
      <c r="L12" s="8">
        <v>29428</v>
      </c>
      <c r="M12" s="11">
        <f t="shared" si="6"/>
        <v>84.291934005499542</v>
      </c>
    </row>
    <row r="13" spans="1:13" ht="19.2" customHeight="1" x14ac:dyDescent="0.3">
      <c r="A13" s="12">
        <v>1997</v>
      </c>
      <c r="B13" s="7">
        <f t="shared" si="0"/>
        <v>24295</v>
      </c>
      <c r="C13" s="8">
        <v>1837</v>
      </c>
      <c r="D13" s="9">
        <f t="shared" si="1"/>
        <v>7.5612265898332991</v>
      </c>
      <c r="E13" s="8">
        <v>22458</v>
      </c>
      <c r="F13" s="9">
        <f t="shared" si="2"/>
        <v>92.438773410166704</v>
      </c>
      <c r="G13" s="10">
        <f t="shared" si="3"/>
        <v>35569</v>
      </c>
      <c r="H13" s="8">
        <v>2105</v>
      </c>
      <c r="I13" s="9">
        <f t="shared" si="4"/>
        <v>5.9180747279934778</v>
      </c>
      <c r="J13" s="8">
        <v>4288</v>
      </c>
      <c r="K13" s="9">
        <f t="shared" si="5"/>
        <v>12.055441536169136</v>
      </c>
      <c r="L13" s="8">
        <v>29176</v>
      </c>
      <c r="M13" s="11">
        <f t="shared" si="6"/>
        <v>82.026483735837388</v>
      </c>
    </row>
    <row r="14" spans="1:13" ht="19.2" customHeight="1" x14ac:dyDescent="0.3">
      <c r="A14" s="12">
        <v>1998</v>
      </c>
      <c r="B14" s="7">
        <f t="shared" si="0"/>
        <v>24819</v>
      </c>
      <c r="C14" s="8">
        <v>1921</v>
      </c>
      <c r="D14" s="9">
        <f t="shared" si="1"/>
        <v>7.7400378742092757</v>
      </c>
      <c r="E14" s="8">
        <v>22898</v>
      </c>
      <c r="F14" s="9">
        <f t="shared" si="2"/>
        <v>92.259962125790736</v>
      </c>
      <c r="G14" s="10">
        <f t="shared" si="3"/>
        <v>35903</v>
      </c>
      <c r="H14" s="8">
        <v>2182</v>
      </c>
      <c r="I14" s="9">
        <f t="shared" si="4"/>
        <v>6.0774865610116153</v>
      </c>
      <c r="J14" s="8">
        <v>4720</v>
      </c>
      <c r="K14" s="9">
        <f t="shared" si="5"/>
        <v>13.146533715845473</v>
      </c>
      <c r="L14" s="8">
        <v>29001</v>
      </c>
      <c r="M14" s="11">
        <f t="shared" si="6"/>
        <v>80.77597972314291</v>
      </c>
    </row>
    <row r="15" spans="1:13" ht="19.2" customHeight="1" x14ac:dyDescent="0.3">
      <c r="A15" s="12">
        <v>1999</v>
      </c>
      <c r="B15" s="7">
        <f t="shared" si="0"/>
        <v>24231</v>
      </c>
      <c r="C15" s="8">
        <v>1876</v>
      </c>
      <c r="D15" s="9">
        <f t="shared" si="1"/>
        <v>7.7421484874747222</v>
      </c>
      <c r="E15" s="8">
        <v>22355</v>
      </c>
      <c r="F15" s="9">
        <f t="shared" si="2"/>
        <v>92.257851512525278</v>
      </c>
      <c r="G15" s="10">
        <f t="shared" si="3"/>
        <v>34822</v>
      </c>
      <c r="H15" s="8">
        <v>2116</v>
      </c>
      <c r="I15" s="9">
        <f t="shared" si="4"/>
        <v>6.0766182298546898</v>
      </c>
      <c r="J15" s="8">
        <v>4558</v>
      </c>
      <c r="K15" s="9">
        <f t="shared" si="5"/>
        <v>13.089426224800413</v>
      </c>
      <c r="L15" s="8">
        <v>28148</v>
      </c>
      <c r="M15" s="11">
        <f t="shared" si="6"/>
        <v>80.833955545344892</v>
      </c>
    </row>
    <row r="16" spans="1:13" ht="19.2" customHeight="1" x14ac:dyDescent="0.3">
      <c r="A16" s="12">
        <v>2000</v>
      </c>
      <c r="B16" s="7">
        <f>C16+E16</f>
        <v>23001</v>
      </c>
      <c r="C16" s="7">
        <v>1803</v>
      </c>
      <c r="D16" s="11">
        <f>C16/B16*100</f>
        <v>7.8387896178427026</v>
      </c>
      <c r="E16" s="7">
        <v>21198</v>
      </c>
      <c r="F16" s="11">
        <f>E16/B16*100</f>
        <v>92.161210382157293</v>
      </c>
      <c r="G16" s="7">
        <f>H16+J16+L16</f>
        <v>32800</v>
      </c>
      <c r="H16" s="7">
        <v>2037</v>
      </c>
      <c r="I16" s="11">
        <f>H16/G16*100</f>
        <v>6.2103658536585362</v>
      </c>
      <c r="J16" s="7">
        <v>4200</v>
      </c>
      <c r="K16" s="11">
        <f>J16/G16*100</f>
        <v>12.804878048780488</v>
      </c>
      <c r="L16" s="7">
        <v>26563</v>
      </c>
      <c r="M16" s="11">
        <f>L16/G16*100</f>
        <v>80.984756097560975</v>
      </c>
    </row>
    <row r="17" spans="1:15" ht="19.2" customHeight="1" x14ac:dyDescent="0.3">
      <c r="A17" s="12">
        <v>2001</v>
      </c>
      <c r="B17" s="7">
        <v>19671</v>
      </c>
      <c r="C17" s="7">
        <v>1669</v>
      </c>
      <c r="D17" s="11">
        <f t="shared" ref="D17:D27" si="7">C17/B17*100</f>
        <v>8.4845711961771144</v>
      </c>
      <c r="E17" s="7">
        <v>18002</v>
      </c>
      <c r="F17" s="11">
        <f t="shared" ref="F17:F27" si="8">E17/B17*100</f>
        <v>91.515428803822886</v>
      </c>
      <c r="G17" s="7">
        <f>H17+J17+L17</f>
        <v>28216</v>
      </c>
      <c r="H17" s="7">
        <v>1880</v>
      </c>
      <c r="I17" s="11">
        <f t="shared" ref="I17:I27" si="9">H17/G17*100</f>
        <v>6.6628863056421892</v>
      </c>
      <c r="J17" s="7">
        <v>3238</v>
      </c>
      <c r="K17" s="11">
        <f t="shared" ref="K17:K27" si="10">J17/G17*100</f>
        <v>11.475758434930535</v>
      </c>
      <c r="L17" s="7">
        <v>23098</v>
      </c>
      <c r="M17" s="11">
        <f t="shared" ref="M17:M27" si="11">L17/G17*100</f>
        <v>81.86135525942727</v>
      </c>
    </row>
    <row r="18" spans="1:15" ht="19.2" customHeight="1" x14ac:dyDescent="0.3">
      <c r="A18" s="12">
        <v>2002</v>
      </c>
      <c r="B18" s="7">
        <v>16809</v>
      </c>
      <c r="C18" s="7">
        <v>1438</v>
      </c>
      <c r="D18" s="11">
        <f t="shared" si="7"/>
        <v>8.554940805520852</v>
      </c>
      <c r="E18" s="7">
        <v>15371</v>
      </c>
      <c r="F18" s="11">
        <f t="shared" si="8"/>
        <v>91.445059194479157</v>
      </c>
      <c r="G18" s="7">
        <f>H18+J18+L18</f>
        <v>24093</v>
      </c>
      <c r="H18" s="7">
        <v>1634</v>
      </c>
      <c r="I18" s="11">
        <f t="shared" si="9"/>
        <v>6.7820528784294192</v>
      </c>
      <c r="J18" s="7">
        <v>2608</v>
      </c>
      <c r="K18" s="11">
        <f t="shared" si="10"/>
        <v>10.824720873282697</v>
      </c>
      <c r="L18" s="7">
        <v>19851</v>
      </c>
      <c r="M18" s="11">
        <f t="shared" si="11"/>
        <v>82.393226248287888</v>
      </c>
    </row>
    <row r="19" spans="1:15" ht="19.2" customHeight="1" x14ac:dyDescent="0.3">
      <c r="A19" s="12">
        <v>2003</v>
      </c>
      <c r="B19" s="7">
        <v>15751</v>
      </c>
      <c r="C19" s="7">
        <v>1400</v>
      </c>
      <c r="D19" s="11">
        <f t="shared" si="7"/>
        <v>8.8883245508221709</v>
      </c>
      <c r="E19" s="7">
        <v>14351</v>
      </c>
      <c r="F19" s="11">
        <f t="shared" si="8"/>
        <v>91.111675449177838</v>
      </c>
      <c r="G19" s="7">
        <f>H19+J19+L19</f>
        <v>22342</v>
      </c>
      <c r="H19" s="7">
        <v>1605</v>
      </c>
      <c r="I19" s="11">
        <f t="shared" si="9"/>
        <v>7.1837794288783456</v>
      </c>
      <c r="J19" s="7">
        <v>2348</v>
      </c>
      <c r="K19" s="11">
        <f t="shared" si="10"/>
        <v>10.50935457882016</v>
      </c>
      <c r="L19" s="7">
        <v>18389</v>
      </c>
      <c r="M19" s="11">
        <f t="shared" si="11"/>
        <v>82.306865992301496</v>
      </c>
    </row>
    <row r="20" spans="1:15" ht="19.2" customHeight="1" x14ac:dyDescent="0.3">
      <c r="A20" s="12">
        <v>2004</v>
      </c>
      <c r="B20" s="7">
        <v>15547</v>
      </c>
      <c r="C20" s="7">
        <v>1484</v>
      </c>
      <c r="D20" s="11">
        <f t="shared" si="7"/>
        <v>9.5452498874380911</v>
      </c>
      <c r="E20" s="7">
        <v>14063</v>
      </c>
      <c r="F20" s="11">
        <f t="shared" si="8"/>
        <v>90.454750112561911</v>
      </c>
      <c r="G20" s="7">
        <f t="shared" ref="G20:G31" si="12">H20+J20+L20</f>
        <v>21849</v>
      </c>
      <c r="H20" s="7">
        <v>1670</v>
      </c>
      <c r="I20" s="11">
        <f t="shared" si="9"/>
        <v>7.6433704059682359</v>
      </c>
      <c r="J20" s="7">
        <v>2395</v>
      </c>
      <c r="K20" s="11">
        <f t="shared" si="10"/>
        <v>10.961600073229896</v>
      </c>
      <c r="L20" s="7">
        <v>17784</v>
      </c>
      <c r="M20" s="11">
        <f t="shared" si="11"/>
        <v>81.39502952080187</v>
      </c>
    </row>
    <row r="21" spans="1:15" ht="19.2" customHeight="1" x14ac:dyDescent="0.3">
      <c r="A21" s="12">
        <v>2005</v>
      </c>
      <c r="B21" s="7">
        <v>16914</v>
      </c>
      <c r="C21" s="7">
        <v>1482</v>
      </c>
      <c r="D21" s="11">
        <f t="shared" si="7"/>
        <v>8.761972330613693</v>
      </c>
      <c r="E21" s="7">
        <v>15432</v>
      </c>
      <c r="F21" s="11">
        <f t="shared" si="8"/>
        <v>91.238027669386312</v>
      </c>
      <c r="G21" s="7">
        <f t="shared" si="12"/>
        <v>23706</v>
      </c>
      <c r="H21" s="7">
        <v>1658</v>
      </c>
      <c r="I21" s="11">
        <f t="shared" si="9"/>
        <v>6.9940099552855823</v>
      </c>
      <c r="J21" s="7">
        <v>2270</v>
      </c>
      <c r="K21" s="11">
        <f t="shared" si="10"/>
        <v>9.5756348603729009</v>
      </c>
      <c r="L21" s="7">
        <v>19778</v>
      </c>
      <c r="M21" s="11">
        <f t="shared" si="11"/>
        <v>83.430355184341522</v>
      </c>
    </row>
    <row r="22" spans="1:15" ht="19.2" customHeight="1" x14ac:dyDescent="0.3">
      <c r="A22" s="12">
        <v>2006</v>
      </c>
      <c r="B22" s="7">
        <v>16019</v>
      </c>
      <c r="C22" s="7">
        <v>1501</v>
      </c>
      <c r="D22" s="11">
        <f t="shared" si="7"/>
        <v>9.3701229789624829</v>
      </c>
      <c r="E22" s="7">
        <v>14518</v>
      </c>
      <c r="F22" s="11">
        <f t="shared" si="8"/>
        <v>90.629877021037515</v>
      </c>
      <c r="G22" s="7">
        <f t="shared" si="12"/>
        <v>22332</v>
      </c>
      <c r="H22" s="7">
        <v>1657</v>
      </c>
      <c r="I22" s="11">
        <f t="shared" si="9"/>
        <v>7.419845960952892</v>
      </c>
      <c r="J22" s="7">
        <v>2021</v>
      </c>
      <c r="K22" s="11">
        <f t="shared" si="10"/>
        <v>9.0497940175532872</v>
      </c>
      <c r="L22" s="7">
        <v>18654</v>
      </c>
      <c r="M22" s="11">
        <f t="shared" si="11"/>
        <v>83.53036002149382</v>
      </c>
    </row>
    <row r="23" spans="1:15" ht="19.2" customHeight="1" x14ac:dyDescent="0.3">
      <c r="A23" s="12">
        <v>2007</v>
      </c>
      <c r="B23" s="7">
        <v>15499</v>
      </c>
      <c r="C23" s="7">
        <v>1442</v>
      </c>
      <c r="D23" s="11">
        <f t="shared" si="7"/>
        <v>9.3038260532937613</v>
      </c>
      <c r="E23" s="7">
        <v>14057</v>
      </c>
      <c r="F23" s="11">
        <f t="shared" si="8"/>
        <v>90.696173946706239</v>
      </c>
      <c r="G23" s="7">
        <f t="shared" si="12"/>
        <v>21378</v>
      </c>
      <c r="H23" s="7">
        <v>1612</v>
      </c>
      <c r="I23" s="11">
        <f t="shared" si="9"/>
        <v>7.5404621573580313</v>
      </c>
      <c r="J23" s="7">
        <v>1821</v>
      </c>
      <c r="K23" s="11">
        <f t="shared" si="10"/>
        <v>8.5181027224249224</v>
      </c>
      <c r="L23" s="7">
        <v>17945</v>
      </c>
      <c r="M23" s="11">
        <f t="shared" si="11"/>
        <v>83.941435120217051</v>
      </c>
    </row>
    <row r="24" spans="1:15" ht="19.2" customHeight="1" x14ac:dyDescent="0.3">
      <c r="A24" s="12">
        <v>2008</v>
      </c>
      <c r="B24" s="7">
        <v>15083</v>
      </c>
      <c r="C24" s="7">
        <v>1411</v>
      </c>
      <c r="D24" s="11">
        <f t="shared" si="7"/>
        <v>9.3549028707816735</v>
      </c>
      <c r="E24" s="7">
        <v>13672</v>
      </c>
      <c r="F24" s="11">
        <f t="shared" si="8"/>
        <v>90.645097129218328</v>
      </c>
      <c r="G24" s="7">
        <f t="shared" si="12"/>
        <v>20563</v>
      </c>
      <c r="H24" s="7">
        <v>1553</v>
      </c>
      <c r="I24" s="11">
        <f t="shared" si="9"/>
        <v>7.552399941642757</v>
      </c>
      <c r="J24" s="7">
        <v>1872</v>
      </c>
      <c r="K24" s="11">
        <f t="shared" si="10"/>
        <v>9.1037300004863102</v>
      </c>
      <c r="L24" s="7">
        <v>17138</v>
      </c>
      <c r="M24" s="11">
        <f t="shared" si="11"/>
        <v>83.34387005787093</v>
      </c>
    </row>
    <row r="25" spans="1:15" ht="19.2" customHeight="1" x14ac:dyDescent="0.3">
      <c r="A25" s="12">
        <v>2009</v>
      </c>
      <c r="B25" s="7">
        <v>14789</v>
      </c>
      <c r="C25" s="7">
        <v>1296</v>
      </c>
      <c r="D25" s="11">
        <f t="shared" si="7"/>
        <v>8.7632699979714648</v>
      </c>
      <c r="E25" s="7">
        <v>13493</v>
      </c>
      <c r="F25" s="11">
        <f t="shared" si="8"/>
        <v>91.236730002028537</v>
      </c>
      <c r="G25" s="7">
        <f t="shared" si="12"/>
        <v>20097</v>
      </c>
      <c r="H25" s="7">
        <v>1456</v>
      </c>
      <c r="I25" s="11">
        <f t="shared" si="9"/>
        <v>7.2448624172762095</v>
      </c>
      <c r="J25" s="7">
        <v>1676</v>
      </c>
      <c r="K25" s="11">
        <f t="shared" si="10"/>
        <v>8.3395531671393748</v>
      </c>
      <c r="L25" s="7">
        <v>16965</v>
      </c>
      <c r="M25" s="11">
        <f t="shared" si="11"/>
        <v>84.415584415584405</v>
      </c>
    </row>
    <row r="26" spans="1:15" ht="19.2" customHeight="1" x14ac:dyDescent="0.3">
      <c r="A26" s="12">
        <v>2010</v>
      </c>
      <c r="B26" s="7">
        <v>15032</v>
      </c>
      <c r="C26" s="7">
        <v>1142</v>
      </c>
      <c r="D26" s="11">
        <f t="shared" si="7"/>
        <v>7.5971261309207021</v>
      </c>
      <c r="E26" s="7">
        <v>13890</v>
      </c>
      <c r="F26" s="11">
        <f t="shared" si="8"/>
        <v>92.402873869079301</v>
      </c>
      <c r="G26" s="7">
        <f t="shared" si="12"/>
        <v>20366</v>
      </c>
      <c r="H26" s="7">
        <v>1258</v>
      </c>
      <c r="I26" s="11">
        <f t="shared" si="9"/>
        <v>6.1769616026711187</v>
      </c>
      <c r="J26" s="7">
        <v>1709</v>
      </c>
      <c r="K26" s="11">
        <f t="shared" si="10"/>
        <v>8.3914367082392225</v>
      </c>
      <c r="L26" s="7">
        <v>17399</v>
      </c>
      <c r="M26" s="11">
        <f t="shared" si="11"/>
        <v>85.431601689089661</v>
      </c>
    </row>
    <row r="27" spans="1:15" ht="19.2" customHeight="1" x14ac:dyDescent="0.3">
      <c r="A27" s="12">
        <v>2011</v>
      </c>
      <c r="B27" s="7">
        <v>13849</v>
      </c>
      <c r="C27" s="7">
        <v>1051</v>
      </c>
      <c r="D27" s="11">
        <f t="shared" si="7"/>
        <v>7.5889955953498438</v>
      </c>
      <c r="E27" s="7">
        <v>12798</v>
      </c>
      <c r="F27" s="11">
        <f t="shared" si="8"/>
        <v>92.411004404650157</v>
      </c>
      <c r="G27" s="7">
        <f t="shared" si="12"/>
        <v>18400</v>
      </c>
      <c r="H27" s="7">
        <v>1141</v>
      </c>
      <c r="I27" s="11">
        <f t="shared" si="9"/>
        <v>6.2010869565217392</v>
      </c>
      <c r="J27" s="7">
        <v>1626</v>
      </c>
      <c r="K27" s="11">
        <f t="shared" si="10"/>
        <v>8.8369565217391308</v>
      </c>
      <c r="L27" s="7">
        <v>15633</v>
      </c>
      <c r="M27" s="11">
        <f t="shared" si="11"/>
        <v>84.96195652173914</v>
      </c>
    </row>
    <row r="28" spans="1:15" ht="19.2" customHeight="1" x14ac:dyDescent="0.3">
      <c r="A28" s="12">
        <v>2012</v>
      </c>
      <c r="B28" s="7">
        <v>12398</v>
      </c>
      <c r="C28" s="7">
        <v>908</v>
      </c>
      <c r="D28" s="11">
        <f>C28/B28*100</f>
        <v>7.3237618970801748</v>
      </c>
      <c r="E28" s="7">
        <v>11490</v>
      </c>
      <c r="F28" s="11">
        <f>E28/B28*100</f>
        <v>92.676238102919825</v>
      </c>
      <c r="G28" s="7">
        <f t="shared" si="12"/>
        <v>16628</v>
      </c>
      <c r="H28" s="7">
        <v>988</v>
      </c>
      <c r="I28" s="11">
        <f>H28/G28*100</f>
        <v>5.9417849410632666</v>
      </c>
      <c r="J28" s="7">
        <v>1399</v>
      </c>
      <c r="K28" s="11">
        <f>J28/G28*100</f>
        <v>8.4135193649266302</v>
      </c>
      <c r="L28" s="7">
        <v>14241</v>
      </c>
      <c r="M28" s="11">
        <f>L28/G28*100</f>
        <v>85.64469569401011</v>
      </c>
    </row>
    <row r="29" spans="1:15" ht="19.2" customHeight="1" x14ac:dyDescent="0.3">
      <c r="A29" s="12">
        <v>2013</v>
      </c>
      <c r="B29" s="7">
        <v>12109</v>
      </c>
      <c r="C29" s="7">
        <v>814</v>
      </c>
      <c r="D29" s="11">
        <f>ROUND(C29/B29*100,2)</f>
        <v>6.72</v>
      </c>
      <c r="E29" s="7">
        <v>11295</v>
      </c>
      <c r="F29" s="11">
        <f>ROUND(E29/B29*100,2)</f>
        <v>93.28</v>
      </c>
      <c r="G29" s="7">
        <f t="shared" si="12"/>
        <v>16054</v>
      </c>
      <c r="H29" s="7">
        <v>879</v>
      </c>
      <c r="I29" s="11">
        <f>ROUND(H29/G29*100,2)</f>
        <v>5.48</v>
      </c>
      <c r="J29" s="7">
        <v>1212</v>
      </c>
      <c r="K29" s="11">
        <f>ROUND(J29/G29*100,2)</f>
        <v>7.55</v>
      </c>
      <c r="L29" s="7">
        <v>13963</v>
      </c>
      <c r="M29" s="11">
        <f>ROUND(L29/G29*100,2)</f>
        <v>86.98</v>
      </c>
      <c r="O29" s="13"/>
    </row>
    <row r="30" spans="1:15" ht="19.2" customHeight="1" x14ac:dyDescent="0.3">
      <c r="A30" s="12">
        <v>2014</v>
      </c>
      <c r="B30" s="7">
        <v>11690</v>
      </c>
      <c r="C30" s="7">
        <v>739</v>
      </c>
      <c r="D30" s="11">
        <f>ROUND(C30/B30*100,2)</f>
        <v>6.32</v>
      </c>
      <c r="E30" s="7">
        <v>10951</v>
      </c>
      <c r="F30" s="11">
        <f>ROUND(E30/B30*100,2)</f>
        <v>93.68</v>
      </c>
      <c r="G30" s="7">
        <f t="shared" si="12"/>
        <v>15359</v>
      </c>
      <c r="H30" s="7">
        <v>795</v>
      </c>
      <c r="I30" s="11">
        <f>ROUND(H30/G30*100,2)</f>
        <v>5.18</v>
      </c>
      <c r="J30" s="7">
        <v>1016</v>
      </c>
      <c r="K30" s="11">
        <f>ROUND(J30/G30*100,2)</f>
        <v>6.62</v>
      </c>
      <c r="L30" s="7">
        <v>13548</v>
      </c>
      <c r="M30" s="11">
        <f>ROUND(L30/G30*100,2)</f>
        <v>88.21</v>
      </c>
      <c r="O30" s="14"/>
    </row>
    <row r="31" spans="1:15" ht="19.2" customHeight="1" x14ac:dyDescent="0.3">
      <c r="A31" s="12">
        <v>2015</v>
      </c>
      <c r="B31" s="7">
        <v>11440</v>
      </c>
      <c r="C31" s="7">
        <v>741</v>
      </c>
      <c r="D31" s="11">
        <f>ROUND(C31/B31*100,2)</f>
        <v>6.48</v>
      </c>
      <c r="E31" s="7">
        <v>10699</v>
      </c>
      <c r="F31" s="11">
        <f>ROUND(E31/B31*100,2)</f>
        <v>93.52</v>
      </c>
      <c r="G31" s="7">
        <f t="shared" si="12"/>
        <v>14889</v>
      </c>
      <c r="H31" s="7">
        <v>793</v>
      </c>
      <c r="I31" s="11">
        <f>ROUND(H31/G31*100,2)</f>
        <v>5.33</v>
      </c>
      <c r="J31" s="7">
        <v>999</v>
      </c>
      <c r="K31" s="11">
        <f>ROUND(J31/G31*100,2)</f>
        <v>6.71</v>
      </c>
      <c r="L31" s="7">
        <v>13097</v>
      </c>
      <c r="M31" s="11">
        <f>ROUND(L31/G31*100,2)</f>
        <v>87.96</v>
      </c>
      <c r="O31" s="14"/>
    </row>
    <row r="32" spans="1:15" ht="19.2" customHeight="1" x14ac:dyDescent="0.3">
      <c r="A32" s="12">
        <v>2016</v>
      </c>
      <c r="B32" s="7">
        <v>11318</v>
      </c>
      <c r="C32" s="7">
        <v>772</v>
      </c>
      <c r="D32" s="11">
        <v>6.82</v>
      </c>
      <c r="E32" s="7">
        <v>10546</v>
      </c>
      <c r="F32" s="11">
        <v>93.18</v>
      </c>
      <c r="G32" s="7">
        <v>14649</v>
      </c>
      <c r="H32" s="7">
        <v>824</v>
      </c>
      <c r="I32" s="11">
        <v>5.62</v>
      </c>
      <c r="J32" s="7">
        <v>879</v>
      </c>
      <c r="K32" s="11">
        <v>6</v>
      </c>
      <c r="L32" s="7">
        <v>12946</v>
      </c>
      <c r="M32" s="11">
        <v>88.37</v>
      </c>
      <c r="O32" s="14"/>
    </row>
    <row r="33" spans="1:16" ht="19.2" customHeight="1" x14ac:dyDescent="0.3">
      <c r="A33" s="12">
        <v>2017</v>
      </c>
      <c r="B33" s="7">
        <v>10848</v>
      </c>
      <c r="C33" s="7">
        <v>679</v>
      </c>
      <c r="D33" s="11">
        <f>ROUND(C33/B33*100,2)</f>
        <v>6.26</v>
      </c>
      <c r="E33" s="7">
        <v>10169</v>
      </c>
      <c r="F33" s="11">
        <f>ROUND(E33/B33*100,2)</f>
        <v>93.74</v>
      </c>
      <c r="G33" s="7">
        <f t="shared" ref="G33" si="13">H33+J33+L33</f>
        <v>14002</v>
      </c>
      <c r="H33" s="7">
        <v>731</v>
      </c>
      <c r="I33" s="11">
        <f>ROUND(H33/G33*100,2)</f>
        <v>5.22</v>
      </c>
      <c r="J33" s="7">
        <v>706</v>
      </c>
      <c r="K33" s="11">
        <f>ROUND(J33/G33*100,2)</f>
        <v>5.04</v>
      </c>
      <c r="L33" s="7">
        <v>12565</v>
      </c>
      <c r="M33" s="11">
        <f>ROUND(L33/G33*100,2)</f>
        <v>89.74</v>
      </c>
      <c r="O33" s="14"/>
    </row>
    <row r="34" spans="1:16" ht="19.2" customHeight="1" x14ac:dyDescent="0.3">
      <c r="A34" s="12">
        <v>2018</v>
      </c>
      <c r="B34" s="7">
        <v>10737</v>
      </c>
      <c r="C34" s="7">
        <v>645</v>
      </c>
      <c r="D34" s="11">
        <v>6.01</v>
      </c>
      <c r="E34" s="7">
        <v>10092</v>
      </c>
      <c r="F34" s="11">
        <v>93.99</v>
      </c>
      <c r="G34" s="7">
        <v>13849</v>
      </c>
      <c r="H34" s="7">
        <v>700</v>
      </c>
      <c r="I34" s="11">
        <v>5.05</v>
      </c>
      <c r="J34" s="7">
        <v>727</v>
      </c>
      <c r="K34" s="11">
        <v>5.25</v>
      </c>
      <c r="L34" s="7">
        <v>12422</v>
      </c>
      <c r="M34" s="11">
        <v>89.7</v>
      </c>
      <c r="O34" s="14"/>
    </row>
    <row r="35" spans="1:16" ht="19.2" customHeight="1" x14ac:dyDescent="0.3">
      <c r="A35" s="12">
        <v>2019</v>
      </c>
      <c r="B35" s="7">
        <v>10712</v>
      </c>
      <c r="C35" s="7">
        <v>656</v>
      </c>
      <c r="D35" s="11">
        <f>ROUND(C35/B35*100,2)</f>
        <v>6.12</v>
      </c>
      <c r="E35" s="7">
        <v>10056</v>
      </c>
      <c r="F35" s="11">
        <f>ROUND(E35/B35*100,2)</f>
        <v>93.88</v>
      </c>
      <c r="G35" s="7">
        <v>13690</v>
      </c>
      <c r="H35" s="7">
        <v>688</v>
      </c>
      <c r="I35" s="11">
        <f>ROUND(H35/G35*100,2)</f>
        <v>5.03</v>
      </c>
      <c r="J35" s="7">
        <v>652</v>
      </c>
      <c r="K35" s="11">
        <f>ROUND(J35/G35*100,2)</f>
        <v>4.76</v>
      </c>
      <c r="L35" s="7">
        <v>12350</v>
      </c>
      <c r="M35" s="11">
        <f>ROUND(L35/G35*100,2)</f>
        <v>90.21</v>
      </c>
      <c r="O35" s="14"/>
    </row>
    <row r="36" spans="1:16" ht="19.2" customHeight="1" x14ac:dyDescent="0.3">
      <c r="A36" s="12">
        <v>2020</v>
      </c>
      <c r="B36" s="7">
        <v>9083</v>
      </c>
      <c r="C36" s="7">
        <v>552</v>
      </c>
      <c r="D36" s="11">
        <f>ROUND(C36/B36*100,2)</f>
        <v>6.08</v>
      </c>
      <c r="E36" s="7">
        <v>8531</v>
      </c>
      <c r="F36" s="11">
        <f>ROUND(E36/B36*100,2)</f>
        <v>93.92</v>
      </c>
      <c r="G36" s="7">
        <v>11402</v>
      </c>
      <c r="H36" s="7">
        <v>584</v>
      </c>
      <c r="I36" s="11">
        <f>ROUND(H36/G36*100,2)</f>
        <v>5.12</v>
      </c>
      <c r="J36" s="7">
        <v>518</v>
      </c>
      <c r="K36" s="11">
        <f>ROUND(J36/G36*100,2)</f>
        <v>4.54</v>
      </c>
      <c r="L36" s="7">
        <v>10300</v>
      </c>
      <c r="M36" s="11">
        <f>ROUND(L36/G36*100,2)</f>
        <v>90.34</v>
      </c>
      <c r="O36" s="14"/>
      <c r="P36" s="14"/>
    </row>
    <row r="37" spans="1:16" ht="19.2" customHeight="1" x14ac:dyDescent="0.3">
      <c r="A37" s="12">
        <v>2021</v>
      </c>
      <c r="B37" s="7">
        <v>10454</v>
      </c>
      <c r="C37" s="7">
        <v>584</v>
      </c>
      <c r="D37" s="11">
        <f>ROUND(C37/B37*100,2)</f>
        <v>5.59</v>
      </c>
      <c r="E37" s="7">
        <v>9870</v>
      </c>
      <c r="F37" s="11">
        <f>ROUND(E37/B37*100,2)</f>
        <v>94.41</v>
      </c>
      <c r="G37" s="7">
        <v>12980</v>
      </c>
      <c r="H37" s="7">
        <v>624</v>
      </c>
      <c r="I37" s="11">
        <f>ROUND(H37/G37*100,2)</f>
        <v>4.8099999999999996</v>
      </c>
      <c r="J37" s="7">
        <v>610</v>
      </c>
      <c r="K37" s="11">
        <f>ROUND(J37/G37*100,2)</f>
        <v>4.7</v>
      </c>
      <c r="L37" s="7">
        <v>11746</v>
      </c>
      <c r="M37" s="11">
        <f>ROUND(L37/G37*100,2)</f>
        <v>90.49</v>
      </c>
      <c r="O37" s="14"/>
      <c r="P37" s="14"/>
    </row>
    <row r="38" spans="1:16" ht="19.2" customHeight="1" thickBot="1" x14ac:dyDescent="0.35">
      <c r="A38" s="15">
        <v>2022</v>
      </c>
      <c r="B38" s="16">
        <v>10487</v>
      </c>
      <c r="C38" s="16">
        <v>619</v>
      </c>
      <c r="D38" s="17">
        <f>ROUND(C38/B38*100,2)</f>
        <v>5.9</v>
      </c>
      <c r="E38" s="16">
        <v>9868</v>
      </c>
      <c r="F38" s="17">
        <f>ROUND(E38/B38*100,2)</f>
        <v>94.1</v>
      </c>
      <c r="G38" s="16">
        <v>13279</v>
      </c>
      <c r="H38" s="16">
        <v>654</v>
      </c>
      <c r="I38" s="17">
        <f>ROUND(H38/G38*100,2)</f>
        <v>4.93</v>
      </c>
      <c r="J38" s="16">
        <v>664</v>
      </c>
      <c r="K38" s="17">
        <f>ROUND(J38/G38*100,2)</f>
        <v>5</v>
      </c>
      <c r="L38" s="16">
        <v>11961</v>
      </c>
      <c r="M38" s="17">
        <f>ROUND(L38/G38*100,2)</f>
        <v>90.07</v>
      </c>
      <c r="O38" s="14"/>
      <c r="P38" s="14"/>
    </row>
  </sheetData>
  <mergeCells count="17">
    <mergeCell ref="J5:J6"/>
    <mergeCell ref="L5:L6"/>
    <mergeCell ref="M5:M6"/>
    <mergeCell ref="A1:M1"/>
    <mergeCell ref="D4:D6"/>
    <mergeCell ref="F4:F6"/>
    <mergeCell ref="I4:I6"/>
    <mergeCell ref="K5:K6"/>
    <mergeCell ref="A3:A6"/>
    <mergeCell ref="B4:B6"/>
    <mergeCell ref="C4:C6"/>
    <mergeCell ref="E4:E6"/>
    <mergeCell ref="G4:G6"/>
    <mergeCell ref="B3:F3"/>
    <mergeCell ref="G3:M3"/>
    <mergeCell ref="H4:H6"/>
    <mergeCell ref="J4:M4"/>
  </mergeCells>
  <phoneticPr fontId="0" type="noConversion"/>
  <printOptions horizontalCentered="1"/>
  <pageMargins left="0.15748031496062992" right="0.15748031496062992" top="0.59055118110236227" bottom="0.19685039370078741" header="0.51181102362204722" footer="0.51181102362204722"/>
  <pageSetup paperSize="9" scale="87" orientation="portrait" r:id="rId1"/>
  <headerFooter alignWithMargins="0"/>
  <rowBreaks count="1" manualBreakCount="1"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Miliara Lefkothea</cp:lastModifiedBy>
  <cp:lastPrinted>2017-11-11T11:53:59Z</cp:lastPrinted>
  <dcterms:created xsi:type="dcterms:W3CDTF">2012-02-06T08:49:24Z</dcterms:created>
  <dcterms:modified xsi:type="dcterms:W3CDTF">2024-03-20T09:08:34Z</dcterms:modified>
</cp:coreProperties>
</file>