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5"/>
  <workbookPr defaultThemeVersion="166925"/>
  <xr:revisionPtr revIDLastSave="0" documentId="8_{3C1C49B2-ADF4-4262-99A6-C6CFD533A882}" xr6:coauthVersionLast="47" xr6:coauthVersionMax="47" xr10:uidLastSave="{00000000-0000-0000-0000-000000000000}"/>
  <bookViews>
    <workbookView xWindow="240" yWindow="105" windowWidth="14805" windowHeight="8010" firstSheet="1" activeTab="3" xr2:uid="{00000000-000D-0000-FFFF-FFFF00000000}"/>
  </bookViews>
  <sheets>
    <sheet name="ThesiLeitoyrgias1" sheetId="5" r:id="rId1"/>
    <sheet name="ThesiLeitoyrgias2" sheetId="2" r:id="rId2"/>
    <sheet name="ThesiLeitoyrgias3" sheetId="3" r:id="rId3"/>
    <sheet name="ThesiLeitoyrgias4" sheetId="4" r:id="rId4"/>
  </sheets>
  <definedNames>
    <definedName name="aw">#REF!</definedName>
    <definedName name="tahitita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4" l="1"/>
  <c r="H14" i="4" s="1"/>
  <c r="G13" i="4"/>
  <c r="G14" i="4" s="1"/>
  <c r="F13" i="4"/>
  <c r="F14" i="4" s="1"/>
  <c r="E13" i="4"/>
  <c r="E14" i="4" s="1"/>
  <c r="D13" i="4"/>
  <c r="D14" i="4" s="1"/>
  <c r="C13" i="4"/>
  <c r="C14" i="4" s="1"/>
  <c r="B13" i="4"/>
  <c r="B14" i="4" s="1"/>
  <c r="H12" i="4"/>
  <c r="G12" i="4"/>
  <c r="F12" i="4"/>
  <c r="E12" i="4"/>
  <c r="D12" i="4"/>
  <c r="C12" i="4"/>
  <c r="B12" i="4"/>
  <c r="H13" i="3"/>
  <c r="H14" i="3" s="1"/>
  <c r="G13" i="3"/>
  <c r="G14" i="3" s="1"/>
  <c r="F13" i="3"/>
  <c r="F14" i="3" s="1"/>
  <c r="E13" i="3"/>
  <c r="E14" i="3" s="1"/>
  <c r="D13" i="3"/>
  <c r="D14" i="3" s="1"/>
  <c r="C13" i="3"/>
  <c r="C14" i="3" s="1"/>
  <c r="B13" i="3"/>
  <c r="B14" i="3" s="1"/>
  <c r="H12" i="3"/>
  <c r="G12" i="3"/>
  <c r="F12" i="3"/>
  <c r="E12" i="3"/>
  <c r="D12" i="3"/>
  <c r="C12" i="3"/>
  <c r="B12" i="3"/>
  <c r="H13" i="2"/>
  <c r="H14" i="2" s="1"/>
  <c r="G13" i="2"/>
  <c r="G14" i="2" s="1"/>
  <c r="F13" i="2"/>
  <c r="F14" i="2" s="1"/>
  <c r="E13" i="2"/>
  <c r="E14" i="2" s="1"/>
  <c r="D13" i="2"/>
  <c r="D14" i="2" s="1"/>
  <c r="C13" i="2"/>
  <c r="C14" i="2" s="1"/>
  <c r="B13" i="2"/>
  <c r="B14" i="2" s="1"/>
  <c r="H12" i="2"/>
  <c r="G12" i="2"/>
  <c r="F12" i="2"/>
  <c r="E12" i="2"/>
  <c r="D12" i="2"/>
  <c r="C12" i="2"/>
  <c r="B12" i="2"/>
  <c r="H14" i="5"/>
  <c r="G14" i="5"/>
  <c r="F14" i="5"/>
  <c r="E14" i="5"/>
  <c r="D14" i="5"/>
  <c r="C14" i="5"/>
  <c r="B14" i="5"/>
  <c r="H13" i="5"/>
  <c r="G13" i="5"/>
  <c r="F13" i="5"/>
  <c r="E13" i="5"/>
  <c r="D13" i="5"/>
  <c r="C13" i="5"/>
  <c r="B13" i="5"/>
  <c r="H12" i="5"/>
  <c r="G12" i="5"/>
  <c r="F12" i="5"/>
  <c r="E12" i="5"/>
  <c r="D12" i="5"/>
  <c r="C12" i="5"/>
  <c r="B12" i="5"/>
</calcChain>
</file>

<file path=xl/sharedStrings.xml><?xml version="1.0" encoding="utf-8"?>
<sst xmlns="http://schemas.openxmlformats.org/spreadsheetml/2006/main" count="88" uniqueCount="15">
  <si>
    <t>Θέση Κώνου (θ)</t>
  </si>
  <si>
    <t>Channel 1 [0deg]</t>
  </si>
  <si>
    <t>Channel 2 [90deg]</t>
  </si>
  <si>
    <t>Channel 3 [180deg]</t>
  </si>
  <si>
    <t>Channel 4 [270deg]</t>
  </si>
  <si>
    <t>ΔPpitot [Pa]</t>
  </si>
  <si>
    <t>Τάση Τροφοδοσίας=</t>
  </si>
  <si>
    <t>V</t>
  </si>
  <si>
    <t>N=</t>
  </si>
  <si>
    <t>RPM</t>
  </si>
  <si>
    <t>Epifaneia Eksodoy (m^2)</t>
  </si>
  <si>
    <t>Mesos Oros Diaforas Statikis Piesis (Pa)</t>
  </si>
  <si>
    <t>Tahitita rois aera (m/s)=</t>
  </si>
  <si>
    <t>ParihiMazas (kg/sec)</t>
  </si>
  <si>
    <t>Enas Anemistiras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</si>
</sst>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Κανονικό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0915-7248-434C-9CA8-B4E27E7AF294}">
  <dimension ref="A1:H14"/>
  <sheetViews>
    <sheetView workbookViewId="0">
      <selection activeCell="G11" sqref="G11"/>
    </sheetView>
  </sheetViews>
  <sheetFormatPr defaultRowHeight="15"/>
  <cols>
    <col min="1" max="1" width="24" customWidth="1"/>
  </cols>
  <sheetData>
    <row r="1" spans="1:8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>
      <c r="A2" t="s">
        <v>1</v>
      </c>
      <c r="B2">
        <v>24.31</v>
      </c>
      <c r="C2">
        <v>26.52</v>
      </c>
      <c r="D2">
        <v>29.44</v>
      </c>
      <c r="E2">
        <v>33.549999999999997</v>
      </c>
      <c r="F2">
        <v>38.68</v>
      </c>
      <c r="G2">
        <v>47</v>
      </c>
      <c r="H2">
        <v>57.52</v>
      </c>
    </row>
    <row r="3" spans="1:8">
      <c r="A3" t="s">
        <v>2</v>
      </c>
      <c r="B3">
        <v>24.44</v>
      </c>
      <c r="C3">
        <v>26.39</v>
      </c>
      <c r="D3">
        <v>29.69</v>
      </c>
      <c r="E3">
        <v>33.47</v>
      </c>
      <c r="F3">
        <v>38.76</v>
      </c>
      <c r="G3">
        <v>46.87</v>
      </c>
      <c r="H3">
        <v>57.31</v>
      </c>
    </row>
    <row r="4" spans="1:8">
      <c r="A4" s="1" t="s">
        <v>3</v>
      </c>
      <c r="B4">
        <v>24.14</v>
      </c>
      <c r="C4">
        <v>26.25</v>
      </c>
      <c r="D4">
        <v>29.57</v>
      </c>
      <c r="E4">
        <v>33.42</v>
      </c>
      <c r="F4">
        <v>38.5</v>
      </c>
      <c r="G4">
        <v>46.78</v>
      </c>
      <c r="H4">
        <v>57.26</v>
      </c>
    </row>
    <row r="5" spans="1:8">
      <c r="A5" s="1" t="s">
        <v>4</v>
      </c>
      <c r="B5">
        <v>23.9</v>
      </c>
      <c r="C5">
        <v>26.27</v>
      </c>
      <c r="D5">
        <v>29.32</v>
      </c>
      <c r="E5">
        <v>33.369999999999997</v>
      </c>
      <c r="F5">
        <v>38.44</v>
      </c>
      <c r="G5">
        <v>46.9</v>
      </c>
      <c r="H5">
        <v>57.34</v>
      </c>
    </row>
    <row r="6" spans="1:8">
      <c r="A6" t="s">
        <v>5</v>
      </c>
      <c r="B6">
        <v>8.3000000000000007</v>
      </c>
      <c r="C6">
        <v>7.9</v>
      </c>
      <c r="D6">
        <v>7.72</v>
      </c>
      <c r="E6">
        <v>7.47</v>
      </c>
      <c r="F6">
        <v>6.83</v>
      </c>
      <c r="G6">
        <v>5.91</v>
      </c>
      <c r="H6">
        <v>4.92</v>
      </c>
    </row>
    <row r="7" spans="1:8">
      <c r="A7" t="s">
        <v>6</v>
      </c>
      <c r="B7">
        <v>6</v>
      </c>
      <c r="D7" t="s">
        <v>7</v>
      </c>
      <c r="E7" t="s">
        <v>8</v>
      </c>
      <c r="F7">
        <v>3624</v>
      </c>
      <c r="H7" t="s">
        <v>9</v>
      </c>
    </row>
    <row r="11" spans="1:8">
      <c r="A11" t="s">
        <v>10</v>
      </c>
      <c r="B11">
        <v>7.8530000000000006E-3</v>
      </c>
      <c r="C11">
        <v>6.8910000000000004E-3</v>
      </c>
      <c r="D11">
        <v>6.0800000000000003E-3</v>
      </c>
      <c r="E11">
        <v>5.1799999999999997E-3</v>
      </c>
      <c r="F11">
        <v>4.3099999999999996E-3</v>
      </c>
      <c r="G11">
        <v>3.4499999999999999E-3</v>
      </c>
      <c r="H11">
        <v>2.8E-3</v>
      </c>
    </row>
    <row r="12" spans="1:8">
      <c r="A12" t="s">
        <v>11</v>
      </c>
      <c r="B12">
        <f>AVERAGE(B2:B5)</f>
        <v>24.197499999999998</v>
      </c>
      <c r="C12">
        <f>AVERAGE(C2:C5)</f>
        <v>26.357499999999998</v>
      </c>
      <c r="D12">
        <f>AVERAGE(D2:D5)</f>
        <v>29.505000000000003</v>
      </c>
      <c r="E12">
        <f>AVERAGE(E2:E5)</f>
        <v>33.452500000000001</v>
      </c>
      <c r="F12">
        <f>AVERAGE(F2:F5)</f>
        <v>38.594999999999999</v>
      </c>
      <c r="G12">
        <f>AVERAGE(G2:G5)</f>
        <v>46.887500000000003</v>
      </c>
      <c r="H12">
        <f>AVERAGE(H2:H5)</f>
        <v>57.357500000000002</v>
      </c>
    </row>
    <row r="13" spans="1:8">
      <c r="A13" t="s">
        <v>12</v>
      </c>
      <c r="B13">
        <f>(B6/(1/2*1.293))^(1/2)</f>
        <v>3.5830657825618424</v>
      </c>
      <c r="C13">
        <f t="shared" ref="C13:H13" si="0">(C6/(1/2*1.293))^(1/2)</f>
        <v>3.4956607727589537</v>
      </c>
      <c r="D13">
        <f t="shared" si="0"/>
        <v>3.4556073220815788</v>
      </c>
      <c r="E13">
        <f t="shared" si="0"/>
        <v>3.3991946637327137</v>
      </c>
      <c r="F13">
        <f t="shared" si="0"/>
        <v>3.2503197534416985</v>
      </c>
      <c r="G13">
        <f t="shared" si="0"/>
        <v>3.0234965391919668</v>
      </c>
      <c r="H13">
        <f t="shared" si="0"/>
        <v>2.7586606925653863</v>
      </c>
    </row>
    <row r="14" spans="1:8">
      <c r="A14" t="s">
        <v>13</v>
      </c>
      <c r="B14">
        <f>1.293*(PI()*0.025*B13)</f>
        <v>0.36386743374485109</v>
      </c>
      <c r="C14">
        <f t="shared" ref="C14:H14" si="1">1.293*(PI()*0.025*C13)</f>
        <v>0.35499128171655053</v>
      </c>
      <c r="D14">
        <f t="shared" si="1"/>
        <v>0.35092377439320405</v>
      </c>
      <c r="E14">
        <f t="shared" si="1"/>
        <v>0.34519495709824211</v>
      </c>
      <c r="F14">
        <f t="shared" si="1"/>
        <v>0.33007641480961708</v>
      </c>
      <c r="G14">
        <f t="shared" si="1"/>
        <v>0.30704206771934456</v>
      </c>
      <c r="H14">
        <f t="shared" si="1"/>
        <v>0.28014746245012201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374E0-7871-4411-A757-E25E0C9BC5F1}">
  <dimension ref="A1:H24"/>
  <sheetViews>
    <sheetView workbookViewId="0">
      <selection activeCell="K13" sqref="K13"/>
    </sheetView>
  </sheetViews>
  <sheetFormatPr defaultRowHeight="15"/>
  <cols>
    <col min="1" max="1" width="16.7109375" customWidth="1"/>
  </cols>
  <sheetData>
    <row r="1" spans="1:8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>
      <c r="A2" t="s">
        <v>1</v>
      </c>
      <c r="B2">
        <v>29.36</v>
      </c>
      <c r="C2">
        <v>32.39</v>
      </c>
      <c r="D2">
        <v>36.450000000000003</v>
      </c>
      <c r="E2">
        <v>41.96</v>
      </c>
      <c r="F2">
        <v>49.49</v>
      </c>
      <c r="G2">
        <v>61.31</v>
      </c>
      <c r="H2">
        <v>74.290000000000006</v>
      </c>
    </row>
    <row r="3" spans="1:8">
      <c r="A3" t="s">
        <v>2</v>
      </c>
      <c r="B3">
        <v>29.61</v>
      </c>
      <c r="C3">
        <v>32.630000000000003</v>
      </c>
      <c r="D3">
        <v>26.6</v>
      </c>
      <c r="E3">
        <v>41.87</v>
      </c>
      <c r="F3">
        <v>49.42</v>
      </c>
      <c r="G3">
        <v>61.32</v>
      </c>
      <c r="H3">
        <v>74</v>
      </c>
    </row>
    <row r="4" spans="1:8">
      <c r="A4" s="1" t="s">
        <v>3</v>
      </c>
      <c r="B4">
        <v>29.52</v>
      </c>
      <c r="C4">
        <v>32.450000000000003</v>
      </c>
      <c r="D4">
        <v>26.39</v>
      </c>
      <c r="E4">
        <v>41.61</v>
      </c>
      <c r="F4">
        <v>49.31</v>
      </c>
      <c r="G4">
        <v>61.38</v>
      </c>
      <c r="H4">
        <v>73.930000000000007</v>
      </c>
    </row>
    <row r="5" spans="1:8">
      <c r="A5" s="1" t="s">
        <v>4</v>
      </c>
      <c r="B5">
        <v>29.29</v>
      </c>
      <c r="C5">
        <v>32.61</v>
      </c>
      <c r="D5">
        <v>36.18</v>
      </c>
      <c r="E5">
        <v>41.72</v>
      </c>
      <c r="F5">
        <v>49.47</v>
      </c>
      <c r="G5">
        <v>61.46</v>
      </c>
      <c r="H5">
        <v>73.81</v>
      </c>
    </row>
    <row r="6" spans="1:8">
      <c r="A6" t="s">
        <v>5</v>
      </c>
      <c r="B6">
        <v>10.84</v>
      </c>
      <c r="C6">
        <v>10.42</v>
      </c>
      <c r="D6">
        <v>10.24</v>
      </c>
      <c r="E6">
        <v>9.6300000000000008</v>
      </c>
      <c r="F6">
        <v>9</v>
      </c>
      <c r="G6">
        <v>7.99</v>
      </c>
      <c r="H6">
        <v>6.72</v>
      </c>
    </row>
    <row r="7" spans="1:8">
      <c r="A7" t="s">
        <v>6</v>
      </c>
      <c r="B7">
        <v>8</v>
      </c>
      <c r="D7" t="s">
        <v>7</v>
      </c>
      <c r="E7" t="s">
        <v>8</v>
      </c>
      <c r="F7">
        <v>4219</v>
      </c>
      <c r="H7" t="s">
        <v>9</v>
      </c>
    </row>
    <row r="11" spans="1:8">
      <c r="A11" t="s">
        <v>10</v>
      </c>
      <c r="B11">
        <v>7.8530000000000006E-3</v>
      </c>
      <c r="C11">
        <v>6.8910000000000004E-3</v>
      </c>
      <c r="D11">
        <v>6.0800000000000003E-3</v>
      </c>
      <c r="E11">
        <v>5.1799999999999997E-3</v>
      </c>
      <c r="F11">
        <v>4.3099999999999996E-3</v>
      </c>
      <c r="G11">
        <v>3.4499999999999999E-3</v>
      </c>
      <c r="H11">
        <v>2.8E-3</v>
      </c>
    </row>
    <row r="12" spans="1:8">
      <c r="A12" t="s">
        <v>11</v>
      </c>
      <c r="B12">
        <f>AVERAGE(B2:B5)</f>
        <v>29.445</v>
      </c>
      <c r="C12">
        <f>AVERAGE(C2:C5)</f>
        <v>32.520000000000003</v>
      </c>
      <c r="D12">
        <f>AVERAGE(D2:D5)</f>
        <v>31.405000000000001</v>
      </c>
      <c r="E12">
        <f>AVERAGE(E2:E5)</f>
        <v>41.79</v>
      </c>
      <c r="F12">
        <f>AVERAGE(F2:F5)</f>
        <v>49.422499999999999</v>
      </c>
      <c r="G12">
        <f>AVERAGE(G2:G5)</f>
        <v>61.3675</v>
      </c>
      <c r="H12">
        <f>AVERAGE(H2:H5)</f>
        <v>74.007500000000007</v>
      </c>
    </row>
    <row r="13" spans="1:8">
      <c r="A13" t="s">
        <v>12</v>
      </c>
      <c r="B13">
        <f>(B6/(1/2*1.293))^(1/2)</f>
        <v>4.0947781433565034</v>
      </c>
      <c r="C13">
        <f t="shared" ref="C13:H13" si="0">(C6/(1/2*1.293))^(1/2)</f>
        <v>4.0146676165222397</v>
      </c>
      <c r="D13">
        <f t="shared" si="0"/>
        <v>3.9798409261389405</v>
      </c>
      <c r="E13">
        <f t="shared" si="0"/>
        <v>3.8594807484079756</v>
      </c>
      <c r="F13">
        <f t="shared" si="0"/>
        <v>3.7311008682552562</v>
      </c>
      <c r="G13">
        <f t="shared" si="0"/>
        <v>3.5155163738911352</v>
      </c>
      <c r="H13">
        <f t="shared" si="0"/>
        <v>3.2240396329022323</v>
      </c>
    </row>
    <row r="14" spans="1:8">
      <c r="A14" t="s">
        <v>13</v>
      </c>
      <c r="B14">
        <f>1.293*(PI()*0.025*B13)</f>
        <v>0.41583283846726887</v>
      </c>
      <c r="C14">
        <f t="shared" ref="C14:H14" si="1">1.293*(PI()*0.025*C13)</f>
        <v>0.40769745564594373</v>
      </c>
      <c r="D14">
        <f t="shared" si="1"/>
        <v>0.40416073619265558</v>
      </c>
      <c r="E14">
        <f t="shared" si="1"/>
        <v>0.39193792152673912</v>
      </c>
      <c r="F14">
        <f t="shared" si="1"/>
        <v>0.37890069018061456</v>
      </c>
      <c r="G14">
        <f t="shared" si="1"/>
        <v>0.35700765737579465</v>
      </c>
      <c r="H14">
        <f t="shared" si="1"/>
        <v>0.32740761646777816</v>
      </c>
    </row>
    <row r="18" spans="1:8">
      <c r="A18" t="s">
        <v>0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</row>
    <row r="19" spans="1:8">
      <c r="A19" t="s">
        <v>1</v>
      </c>
      <c r="B19">
        <v>29.36</v>
      </c>
      <c r="C19">
        <v>32.39</v>
      </c>
      <c r="D19">
        <v>36.450000000000003</v>
      </c>
      <c r="E19">
        <v>41.96</v>
      </c>
      <c r="F19">
        <v>49.49</v>
      </c>
      <c r="G19">
        <v>61.31</v>
      </c>
      <c r="H19">
        <v>74.290000000000006</v>
      </c>
    </row>
    <row r="20" spans="1:8">
      <c r="A20" t="s">
        <v>2</v>
      </c>
      <c r="B20">
        <v>29.61</v>
      </c>
      <c r="C20">
        <v>32.630000000000003</v>
      </c>
      <c r="D20">
        <v>26.6</v>
      </c>
      <c r="E20">
        <v>41.87</v>
      </c>
      <c r="F20">
        <v>49.42</v>
      </c>
      <c r="G20">
        <v>61.32</v>
      </c>
      <c r="H20">
        <v>74</v>
      </c>
    </row>
    <row r="21" spans="1:8">
      <c r="A21" s="1" t="s">
        <v>3</v>
      </c>
      <c r="B21">
        <v>29.52</v>
      </c>
      <c r="C21">
        <v>32.450000000000003</v>
      </c>
      <c r="D21">
        <v>26.39</v>
      </c>
      <c r="E21">
        <v>41.61</v>
      </c>
      <c r="F21">
        <v>49.31</v>
      </c>
      <c r="G21">
        <v>61.38</v>
      </c>
      <c r="H21">
        <v>73.930000000000007</v>
      </c>
    </row>
    <row r="22" spans="1:8">
      <c r="A22" s="1" t="s">
        <v>4</v>
      </c>
      <c r="B22">
        <v>29.29</v>
      </c>
      <c r="C22">
        <v>32.61</v>
      </c>
      <c r="D22">
        <v>36.18</v>
      </c>
      <c r="E22">
        <v>41.72</v>
      </c>
      <c r="F22">
        <v>49.47</v>
      </c>
      <c r="G22">
        <v>61.46</v>
      </c>
      <c r="H22">
        <v>73.81</v>
      </c>
    </row>
    <row r="23" spans="1:8">
      <c r="A23" t="s">
        <v>5</v>
      </c>
      <c r="B23">
        <v>10.84</v>
      </c>
      <c r="C23">
        <v>10.42</v>
      </c>
      <c r="D23">
        <v>10.24</v>
      </c>
      <c r="E23">
        <v>9.6300000000000008</v>
      </c>
      <c r="F23">
        <v>9</v>
      </c>
      <c r="G23">
        <v>7.99</v>
      </c>
      <c r="H23">
        <v>6.72</v>
      </c>
    </row>
    <row r="24" spans="1:8">
      <c r="A24" t="s">
        <v>6</v>
      </c>
      <c r="B24">
        <v>8</v>
      </c>
      <c r="D24" t="s">
        <v>7</v>
      </c>
      <c r="E24" t="s">
        <v>8</v>
      </c>
      <c r="F24">
        <v>4219</v>
      </c>
      <c r="H24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BEDBC-C094-44F0-B383-6CE0FFCB4144}">
  <dimension ref="A1:H26"/>
  <sheetViews>
    <sheetView workbookViewId="0">
      <selection activeCell="H11" sqref="H11"/>
    </sheetView>
  </sheetViews>
  <sheetFormatPr defaultRowHeight="15"/>
  <cols>
    <col min="1" max="1" width="17.42578125" customWidth="1"/>
  </cols>
  <sheetData>
    <row r="1" spans="1:8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>
      <c r="A2" t="s">
        <v>1</v>
      </c>
      <c r="B2">
        <v>32.9</v>
      </c>
      <c r="C2">
        <v>37.24</v>
      </c>
      <c r="D2">
        <v>41.57</v>
      </c>
      <c r="E2">
        <v>47.23</v>
      </c>
      <c r="F2">
        <v>56.5</v>
      </c>
      <c r="G2">
        <v>67.84</v>
      </c>
      <c r="H2">
        <v>84.51</v>
      </c>
    </row>
    <row r="3" spans="1:8">
      <c r="A3" t="s">
        <v>2</v>
      </c>
      <c r="B3">
        <v>33</v>
      </c>
      <c r="C3">
        <v>37.11</v>
      </c>
      <c r="D3">
        <v>41.98</v>
      </c>
      <c r="E3">
        <v>47.42</v>
      </c>
      <c r="F3">
        <v>56.63</v>
      </c>
      <c r="G3">
        <v>67.81</v>
      </c>
      <c r="H3">
        <v>84.27</v>
      </c>
    </row>
    <row r="4" spans="1:8">
      <c r="A4" s="1" t="s">
        <v>3</v>
      </c>
      <c r="B4">
        <v>30.63</v>
      </c>
      <c r="C4">
        <v>37.020000000000003</v>
      </c>
      <c r="D4">
        <v>41.77</v>
      </c>
      <c r="E4">
        <v>46.96</v>
      </c>
      <c r="F4">
        <v>56.21</v>
      </c>
      <c r="G4">
        <v>67.7</v>
      </c>
      <c r="H4">
        <v>84.22</v>
      </c>
    </row>
    <row r="5" spans="1:8">
      <c r="A5" s="1" t="s">
        <v>4</v>
      </c>
      <c r="B5">
        <v>32.42</v>
      </c>
      <c r="C5">
        <v>37.130000000000003</v>
      </c>
      <c r="D5">
        <v>41.69</v>
      </c>
      <c r="E5">
        <v>47.38</v>
      </c>
      <c r="F5">
        <v>56.31</v>
      </c>
      <c r="G5">
        <v>67.83</v>
      </c>
      <c r="H5">
        <v>84.46</v>
      </c>
    </row>
    <row r="6" spans="1:8">
      <c r="A6" t="s">
        <v>5</v>
      </c>
      <c r="B6">
        <v>12.31</v>
      </c>
      <c r="C6">
        <v>12.8</v>
      </c>
      <c r="D6">
        <v>12.29</v>
      </c>
      <c r="E6">
        <v>12.14</v>
      </c>
      <c r="F6">
        <v>11.48</v>
      </c>
      <c r="G6">
        <v>9.5299999999999994</v>
      </c>
      <c r="H6">
        <v>8.5299999999999994</v>
      </c>
    </row>
    <row r="7" spans="1:8">
      <c r="A7" t="s">
        <v>6</v>
      </c>
      <c r="B7">
        <v>10</v>
      </c>
      <c r="D7" t="s">
        <v>7</v>
      </c>
      <c r="E7" t="s">
        <v>8</v>
      </c>
      <c r="F7">
        <v>4487</v>
      </c>
      <c r="H7" t="s">
        <v>9</v>
      </c>
    </row>
    <row r="11" spans="1:8">
      <c r="A11" t="s">
        <v>10</v>
      </c>
      <c r="B11">
        <v>7.8530000000000006E-3</v>
      </c>
      <c r="C11">
        <v>6.8910000000000004E-3</v>
      </c>
      <c r="D11">
        <v>6.0800000000000003E-3</v>
      </c>
      <c r="E11">
        <v>5.1799999999999997E-3</v>
      </c>
      <c r="F11">
        <v>4.3099999999999996E-3</v>
      </c>
      <c r="G11">
        <v>3.4499999999999999E-3</v>
      </c>
      <c r="H11">
        <v>2.8E-3</v>
      </c>
    </row>
    <row r="12" spans="1:8">
      <c r="A12" t="s">
        <v>11</v>
      </c>
      <c r="B12">
        <f>AVERAGE(B2:B5)</f>
        <v>32.237499999999997</v>
      </c>
      <c r="C12">
        <f>AVERAGE(C2:C5)</f>
        <v>37.125</v>
      </c>
      <c r="D12">
        <f>AVERAGE(D2:D5)</f>
        <v>41.752499999999998</v>
      </c>
      <c r="E12">
        <f>AVERAGE(E2:E5)</f>
        <v>47.247500000000002</v>
      </c>
      <c r="F12">
        <f>AVERAGE(F2:F5)</f>
        <v>56.412500000000001</v>
      </c>
      <c r="G12">
        <f>AVERAGE(G2:G5)</f>
        <v>67.795000000000002</v>
      </c>
      <c r="H12">
        <f>AVERAGE(H2:H5)</f>
        <v>84.364999999999995</v>
      </c>
    </row>
    <row r="13" spans="1:8">
      <c r="A13" t="s">
        <v>12</v>
      </c>
      <c r="B13">
        <f>(B6/(1/2*1.293))^(1/2)</f>
        <v>4.3635982796153838</v>
      </c>
      <c r="C13">
        <f t="shared" ref="C13:H13" si="0">(C6/(1/2*1.293))^(1/2)</f>
        <v>4.4495974252411949</v>
      </c>
      <c r="D13">
        <f t="shared" si="0"/>
        <v>4.3600520796963362</v>
      </c>
      <c r="E13">
        <f t="shared" si="0"/>
        <v>4.3333630792006606</v>
      </c>
      <c r="F13">
        <f t="shared" si="0"/>
        <v>4.2139238134600614</v>
      </c>
      <c r="G13">
        <f t="shared" si="0"/>
        <v>3.8393896137721994</v>
      </c>
      <c r="H13">
        <f t="shared" si="0"/>
        <v>3.6323714287559281</v>
      </c>
    </row>
    <row r="14" spans="1:8">
      <c r="A14" t="s">
        <v>13</v>
      </c>
      <c r="B14">
        <f>1.293*(PI()*0.025*B13)</f>
        <v>0.44313205624761437</v>
      </c>
      <c r="C14">
        <f t="shared" ref="C14:H14" si="1">1.293*(PI()*0.025*C13)</f>
        <v>0.45186543998156864</v>
      </c>
      <c r="D14">
        <f t="shared" si="1"/>
        <v>0.44277193261539705</v>
      </c>
      <c r="E14">
        <f t="shared" si="1"/>
        <v>0.44006161170338931</v>
      </c>
      <c r="F14">
        <f t="shared" si="1"/>
        <v>0.42793231747582761</v>
      </c>
      <c r="G14">
        <f t="shared" si="1"/>
        <v>0.38989762697325331</v>
      </c>
      <c r="H14">
        <f t="shared" si="1"/>
        <v>0.36887451986564962</v>
      </c>
    </row>
    <row r="20" spans="1:8">
      <c r="A20" t="s">
        <v>0</v>
      </c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</row>
    <row r="21" spans="1:8">
      <c r="A21" t="s">
        <v>1</v>
      </c>
      <c r="B21">
        <v>32.9</v>
      </c>
      <c r="C21">
        <v>37.24</v>
      </c>
      <c r="D21">
        <v>41.57</v>
      </c>
      <c r="E21">
        <v>47.23</v>
      </c>
      <c r="F21">
        <v>56.5</v>
      </c>
      <c r="G21">
        <v>67.84</v>
      </c>
      <c r="H21">
        <v>84.51</v>
      </c>
    </row>
    <row r="22" spans="1:8">
      <c r="A22" t="s">
        <v>2</v>
      </c>
      <c r="B22">
        <v>33</v>
      </c>
      <c r="C22">
        <v>37.11</v>
      </c>
      <c r="D22">
        <v>41.98</v>
      </c>
      <c r="E22">
        <v>47.42</v>
      </c>
      <c r="F22">
        <v>56.63</v>
      </c>
      <c r="G22">
        <v>67.81</v>
      </c>
      <c r="H22">
        <v>84.27</v>
      </c>
    </row>
    <row r="23" spans="1:8">
      <c r="A23" s="1" t="s">
        <v>3</v>
      </c>
      <c r="B23">
        <v>30.63</v>
      </c>
      <c r="C23">
        <v>37.020000000000003</v>
      </c>
      <c r="D23">
        <v>41.77</v>
      </c>
      <c r="E23">
        <v>46.96</v>
      </c>
      <c r="F23">
        <v>56.21</v>
      </c>
      <c r="G23">
        <v>67.7</v>
      </c>
      <c r="H23">
        <v>84.22</v>
      </c>
    </row>
    <row r="24" spans="1:8">
      <c r="A24" s="1" t="s">
        <v>4</v>
      </c>
      <c r="B24">
        <v>32.42</v>
      </c>
      <c r="C24">
        <v>37.130000000000003</v>
      </c>
      <c r="D24">
        <v>41.69</v>
      </c>
      <c r="E24">
        <v>47.38</v>
      </c>
      <c r="F24">
        <v>56.31</v>
      </c>
      <c r="G24">
        <v>67.83</v>
      </c>
      <c r="H24">
        <v>84.46</v>
      </c>
    </row>
    <row r="25" spans="1:8">
      <c r="A25" t="s">
        <v>5</v>
      </c>
      <c r="B25">
        <v>12.31</v>
      </c>
      <c r="C25">
        <v>12.8</v>
      </c>
      <c r="D25">
        <v>12.29</v>
      </c>
      <c r="E25">
        <v>12.14</v>
      </c>
      <c r="F25">
        <v>11.48</v>
      </c>
      <c r="G25">
        <v>9.5299999999999994</v>
      </c>
      <c r="H25">
        <v>8.5299999999999994</v>
      </c>
    </row>
    <row r="26" spans="1:8">
      <c r="A26" t="s">
        <v>6</v>
      </c>
      <c r="B26">
        <v>10</v>
      </c>
      <c r="D26" t="s">
        <v>7</v>
      </c>
      <c r="E26" t="s">
        <v>8</v>
      </c>
      <c r="F26">
        <v>4487</v>
      </c>
      <c r="H26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2ED1-9008-49E8-8070-92E310D07047}">
  <dimension ref="A1:H31"/>
  <sheetViews>
    <sheetView tabSelected="1" workbookViewId="0">
      <selection activeCell="J17" sqref="J17"/>
    </sheetView>
  </sheetViews>
  <sheetFormatPr defaultRowHeight="15"/>
  <cols>
    <col min="1" max="1" width="22" customWidth="1"/>
  </cols>
  <sheetData>
    <row r="1" spans="1:8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>
      <c r="A2" t="s">
        <v>1</v>
      </c>
      <c r="B2">
        <v>20.3</v>
      </c>
      <c r="C2">
        <v>21.53</v>
      </c>
      <c r="D2">
        <v>23.97</v>
      </c>
      <c r="E2">
        <v>27.05</v>
      </c>
      <c r="F2">
        <v>29.3</v>
      </c>
      <c r="G2">
        <v>26.72</v>
      </c>
      <c r="H2">
        <v>32.36</v>
      </c>
    </row>
    <row r="3" spans="1:8">
      <c r="A3" t="s">
        <v>2</v>
      </c>
      <c r="B3">
        <v>20.29</v>
      </c>
      <c r="C3">
        <v>21.48</v>
      </c>
      <c r="D3">
        <v>23.79</v>
      </c>
      <c r="E3">
        <v>26.97</v>
      </c>
      <c r="F3">
        <v>29.06</v>
      </c>
      <c r="G3">
        <v>26.68</v>
      </c>
      <c r="H3">
        <v>32.4</v>
      </c>
    </row>
    <row r="4" spans="1:8">
      <c r="A4" s="1" t="s">
        <v>3</v>
      </c>
      <c r="B4">
        <v>20.440000000000001</v>
      </c>
      <c r="C4">
        <v>21.45</v>
      </c>
      <c r="D4">
        <v>23.81</v>
      </c>
      <c r="E4">
        <v>26.88</v>
      </c>
      <c r="F4">
        <v>29.26</v>
      </c>
      <c r="G4">
        <v>26.77</v>
      </c>
      <c r="H4">
        <v>32.409999999999997</v>
      </c>
    </row>
    <row r="5" spans="1:8">
      <c r="A5" s="1" t="s">
        <v>4</v>
      </c>
      <c r="B5">
        <v>20.43</v>
      </c>
      <c r="C5">
        <v>21.59</v>
      </c>
      <c r="D5">
        <v>23.92</v>
      </c>
      <c r="E5">
        <v>27</v>
      </c>
      <c r="F5">
        <v>29.19</v>
      </c>
      <c r="G5">
        <v>26.96</v>
      </c>
      <c r="H5">
        <v>32.56</v>
      </c>
    </row>
    <row r="6" spans="1:8">
      <c r="A6" t="s">
        <v>5</v>
      </c>
      <c r="B6">
        <v>6.28</v>
      </c>
      <c r="C6">
        <v>6</v>
      </c>
      <c r="D6">
        <v>5.54</v>
      </c>
      <c r="E6">
        <v>6.07</v>
      </c>
      <c r="F6">
        <v>4.7</v>
      </c>
      <c r="G6">
        <v>3.02</v>
      </c>
      <c r="H6">
        <v>3.17</v>
      </c>
    </row>
    <row r="7" spans="1:8">
      <c r="A7" t="s">
        <v>6</v>
      </c>
      <c r="B7">
        <v>10</v>
      </c>
      <c r="D7" t="s">
        <v>7</v>
      </c>
      <c r="E7" t="s">
        <v>8</v>
      </c>
      <c r="F7">
        <v>4466</v>
      </c>
      <c r="H7" t="s">
        <v>9</v>
      </c>
    </row>
    <row r="8" spans="1:8">
      <c r="C8" t="s">
        <v>14</v>
      </c>
    </row>
    <row r="11" spans="1:8">
      <c r="A11" t="s">
        <v>10</v>
      </c>
      <c r="B11">
        <v>7.8530000000000006E-3</v>
      </c>
      <c r="C11">
        <v>6.8910000000000004E-3</v>
      </c>
      <c r="D11">
        <v>6.0800000000000003E-3</v>
      </c>
      <c r="E11">
        <v>5.1799999999999997E-3</v>
      </c>
      <c r="F11">
        <v>4.3099999999999996E-3</v>
      </c>
      <c r="G11">
        <v>3.4499999999999999E-3</v>
      </c>
      <c r="H11">
        <v>2.8E-3</v>
      </c>
    </row>
    <row r="12" spans="1:8">
      <c r="A12" t="s">
        <v>11</v>
      </c>
      <c r="B12">
        <f>AVERAGE(B2:B5)</f>
        <v>20.365000000000002</v>
      </c>
      <c r="C12">
        <f>AVERAGE(C2:C5)</f>
        <v>21.512500000000003</v>
      </c>
      <c r="D12">
        <f>AVERAGE(D2:D5)</f>
        <v>23.872499999999999</v>
      </c>
      <c r="E12">
        <f>AVERAGE(E2:E5)</f>
        <v>26.974999999999998</v>
      </c>
      <c r="F12">
        <f>AVERAGE(F2:F5)</f>
        <v>29.202500000000001</v>
      </c>
      <c r="G12">
        <f>AVERAGE(G2:G5)</f>
        <v>26.782499999999999</v>
      </c>
      <c r="H12">
        <f>AVERAGE(H2:H5)</f>
        <v>32.432499999999997</v>
      </c>
    </row>
    <row r="13" spans="1:8">
      <c r="A13" t="s">
        <v>12</v>
      </c>
      <c r="B13">
        <f>(B6/(1/2*1.293))^(1/2)</f>
        <v>3.1167039920673574</v>
      </c>
      <c r="C13">
        <f t="shared" ref="C13:H13" si="0">(C6/(1/2*1.293))^(1/2)</f>
        <v>3.0464311020268866</v>
      </c>
      <c r="D13">
        <f t="shared" si="0"/>
        <v>2.9273228163021243</v>
      </c>
      <c r="E13">
        <f t="shared" si="0"/>
        <v>3.0641504186462054</v>
      </c>
      <c r="F13">
        <f t="shared" si="0"/>
        <v>2.6962779764941627</v>
      </c>
      <c r="G13">
        <f t="shared" si="0"/>
        <v>2.161320669844335</v>
      </c>
      <c r="H13">
        <f t="shared" si="0"/>
        <v>2.2143454110371499</v>
      </c>
    </row>
    <row r="14" spans="1:8">
      <c r="A14" t="s">
        <v>13</v>
      </c>
      <c r="B14">
        <f>1.293*(PI()*0.025*B13)</f>
        <v>0.31650746934515944</v>
      </c>
      <c r="C14">
        <f t="shared" ref="C14:H14" si="1">1.293*(PI()*0.025*C13)</f>
        <v>0.30937111804362738</v>
      </c>
      <c r="D14">
        <f t="shared" si="1"/>
        <v>0.29727543549285085</v>
      </c>
      <c r="E14">
        <f t="shared" si="1"/>
        <v>0.31117054977534797</v>
      </c>
      <c r="F14">
        <f t="shared" si="1"/>
        <v>0.27381237395765223</v>
      </c>
      <c r="G14">
        <f t="shared" si="1"/>
        <v>0.21948639889990273</v>
      </c>
      <c r="H14">
        <f t="shared" si="1"/>
        <v>0.22487116649102959</v>
      </c>
    </row>
    <row r="24" spans="1:8">
      <c r="A24" t="s">
        <v>0</v>
      </c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</row>
    <row r="25" spans="1:8">
      <c r="A25" t="s">
        <v>1</v>
      </c>
      <c r="B25">
        <v>20.3</v>
      </c>
      <c r="C25">
        <v>21.53</v>
      </c>
      <c r="D25">
        <v>23.97</v>
      </c>
      <c r="E25">
        <v>27.05</v>
      </c>
      <c r="F25">
        <v>29.3</v>
      </c>
      <c r="G25">
        <v>26.72</v>
      </c>
      <c r="H25">
        <v>32.36</v>
      </c>
    </row>
    <row r="26" spans="1:8">
      <c r="A26" t="s">
        <v>2</v>
      </c>
      <c r="B26">
        <v>20.29</v>
      </c>
      <c r="C26">
        <v>21.48</v>
      </c>
      <c r="D26">
        <v>23.79</v>
      </c>
      <c r="E26">
        <v>26.97</v>
      </c>
      <c r="F26">
        <v>29.06</v>
      </c>
      <c r="G26">
        <v>26.68</v>
      </c>
      <c r="H26">
        <v>32.4</v>
      </c>
    </row>
    <row r="27" spans="1:8">
      <c r="A27" s="1" t="s">
        <v>3</v>
      </c>
      <c r="B27">
        <v>20.440000000000001</v>
      </c>
      <c r="C27">
        <v>21.45</v>
      </c>
      <c r="D27">
        <v>23.81</v>
      </c>
      <c r="E27">
        <v>26.88</v>
      </c>
      <c r="F27">
        <v>29.26</v>
      </c>
      <c r="G27">
        <v>26.77</v>
      </c>
      <c r="H27">
        <v>32.409999999999997</v>
      </c>
    </row>
    <row r="28" spans="1:8">
      <c r="A28" s="1" t="s">
        <v>4</v>
      </c>
      <c r="B28">
        <v>20.43</v>
      </c>
      <c r="C28">
        <v>21.59</v>
      </c>
      <c r="D28">
        <v>23.92</v>
      </c>
      <c r="E28">
        <v>27</v>
      </c>
      <c r="F28">
        <v>29.19</v>
      </c>
      <c r="G28">
        <v>26.96</v>
      </c>
      <c r="H28">
        <v>32.56</v>
      </c>
    </row>
    <row r="29" spans="1:8">
      <c r="A29" t="s">
        <v>5</v>
      </c>
      <c r="B29">
        <v>6.28</v>
      </c>
      <c r="C29">
        <v>6</v>
      </c>
      <c r="D29">
        <v>5.54</v>
      </c>
      <c r="E29">
        <v>6.07</v>
      </c>
      <c r="F29">
        <v>4.7</v>
      </c>
      <c r="G29">
        <v>3.02</v>
      </c>
      <c r="H29">
        <v>3.17</v>
      </c>
    </row>
    <row r="30" spans="1:8">
      <c r="A30" t="s">
        <v>6</v>
      </c>
      <c r="B30">
        <v>10</v>
      </c>
      <c r="D30" t="s">
        <v>7</v>
      </c>
      <c r="E30" t="s">
        <v>8</v>
      </c>
      <c r="F30">
        <v>4466</v>
      </c>
      <c r="H30" t="s">
        <v>9</v>
      </c>
    </row>
    <row r="31" spans="1:8">
      <c r="C3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2023-04-10T11:19:23Z</dcterms:created>
  <dcterms:modified xsi:type="dcterms:W3CDTF">2023-04-16T16:54:25Z</dcterms:modified>
  <cp:category/>
  <cp:contentStatus/>
</cp:coreProperties>
</file>