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E88C0D78-46C9-46DA-9725-78A43AAC2A2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6" i="1"/>
  <c r="M6" i="1"/>
  <c r="N6" i="1"/>
  <c r="O6" i="1"/>
  <c r="P6" i="1"/>
  <c r="R6" i="1"/>
  <c r="S6" i="1"/>
  <c r="T6" i="1"/>
  <c r="G17" i="1"/>
  <c r="F17" i="1"/>
  <c r="E17" i="1"/>
  <c r="G20" i="1" s="1"/>
  <c r="D17" i="1"/>
  <c r="C17" i="1"/>
  <c r="G11" i="1"/>
  <c r="G10" i="1"/>
  <c r="G9" i="1"/>
  <c r="G7" i="1"/>
  <c r="D7" i="1"/>
  <c r="E7" i="1"/>
  <c r="F7" i="1"/>
  <c r="C7" i="1"/>
  <c r="G21" i="1" l="1"/>
  <c r="G19" i="1"/>
</calcChain>
</file>

<file path=xl/sharedStrings.xml><?xml version="1.0" encoding="utf-8"?>
<sst xmlns="http://schemas.openxmlformats.org/spreadsheetml/2006/main" count="36" uniqueCount="23">
  <si>
    <t>initial</t>
  </si>
  <si>
    <t>Instuctions</t>
  </si>
  <si>
    <t>Core Cycles</t>
  </si>
  <si>
    <t>S Cycles</t>
  </si>
  <si>
    <t>N Cycles</t>
  </si>
  <si>
    <t>I Cycles</t>
  </si>
  <si>
    <t>C Cycles</t>
  </si>
  <si>
    <t>Wait Cycles</t>
  </si>
  <si>
    <t>Total</t>
  </si>
  <si>
    <t>True Idle Cycles</t>
  </si>
  <si>
    <t>Code</t>
  </si>
  <si>
    <t>RO Data</t>
  </si>
  <si>
    <t>RW Data</t>
  </si>
  <si>
    <t>ZI Data</t>
  </si>
  <si>
    <t>Debug</t>
  </si>
  <si>
    <t>Object Totals</t>
  </si>
  <si>
    <t>optimized</t>
  </si>
  <si>
    <t>Library Totals</t>
  </si>
  <si>
    <t>reduction (%)</t>
  </si>
  <si>
    <t>Grand Totals</t>
  </si>
  <si>
    <t>Total RO Size(Code + RO Data)</t>
  </si>
  <si>
    <t>Total RW Size(RW Data + ZI Data)</t>
  </si>
  <si>
    <t>Total ROM Size(Code + RO Data + RW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</si>
</sst>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21"/>
  <sheetViews>
    <sheetView tabSelected="1" topLeftCell="C1" workbookViewId="0">
      <selection activeCell="K15" sqref="K15"/>
    </sheetView>
  </sheetViews>
  <sheetFormatPr defaultRowHeight="15"/>
  <cols>
    <col min="6" max="6" width="9.85546875" bestFit="1" customWidth="1"/>
    <col min="11" max="11" width="14.140625" customWidth="1"/>
    <col min="12" max="13" width="10.42578125" customWidth="1"/>
    <col min="14" max="15" width="9.85546875" bestFit="1" customWidth="1"/>
    <col min="18" max="18" width="10.7109375" customWidth="1"/>
    <col min="19" max="19" width="9.85546875" bestFit="1" customWidth="1"/>
    <col min="20" max="20" width="14.140625" customWidth="1"/>
  </cols>
  <sheetData>
    <row r="3" spans="3:20">
      <c r="C3" s="3" t="s">
        <v>0</v>
      </c>
      <c r="D3" s="3"/>
      <c r="E3" s="3"/>
      <c r="F3" s="3"/>
      <c r="G3" s="3"/>
      <c r="K3" s="1"/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</row>
    <row r="4" spans="3:20"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K4" s="1" t="s">
        <v>0</v>
      </c>
      <c r="L4" s="1">
        <v>16651672</v>
      </c>
      <c r="M4" s="1">
        <v>33303277</v>
      </c>
      <c r="N4" s="1">
        <v>16652378</v>
      </c>
      <c r="O4" s="1">
        <v>16650207</v>
      </c>
      <c r="P4" s="1">
        <v>692</v>
      </c>
      <c r="Q4" s="1">
        <v>0</v>
      </c>
      <c r="R4" s="1">
        <v>66605634</v>
      </c>
      <c r="S4" s="1">
        <v>99908911</v>
      </c>
      <c r="T4" s="1">
        <v>78</v>
      </c>
    </row>
    <row r="5" spans="3:20">
      <c r="C5" s="1">
        <v>7280</v>
      </c>
      <c r="D5" s="1">
        <v>40</v>
      </c>
      <c r="E5" s="1">
        <v>144</v>
      </c>
      <c r="F5" s="1">
        <v>22197156</v>
      </c>
      <c r="G5" s="1">
        <v>25364</v>
      </c>
      <c r="H5" t="s">
        <v>15</v>
      </c>
      <c r="K5" s="2" t="s">
        <v>16</v>
      </c>
      <c r="L5" s="2">
        <v>10009205</v>
      </c>
      <c r="M5" s="2">
        <v>20018337</v>
      </c>
      <c r="N5" s="2">
        <v>10009948</v>
      </c>
      <c r="O5" s="2">
        <v>10007704</v>
      </c>
      <c r="P5" s="2">
        <v>685</v>
      </c>
      <c r="Q5" s="2">
        <v>0</v>
      </c>
      <c r="R5" s="2">
        <v>40035862</v>
      </c>
      <c r="S5" s="2">
        <v>60054199</v>
      </c>
      <c r="T5" s="2">
        <v>79</v>
      </c>
    </row>
    <row r="6" spans="3:20">
      <c r="C6" s="1">
        <v>23112</v>
      </c>
      <c r="D6" s="1">
        <v>610</v>
      </c>
      <c r="E6" s="1">
        <v>0</v>
      </c>
      <c r="F6" s="1">
        <v>300</v>
      </c>
      <c r="G6" s="1">
        <v>8140</v>
      </c>
      <c r="H6" t="s">
        <v>17</v>
      </c>
      <c r="K6" s="1" t="s">
        <v>18</v>
      </c>
      <c r="L6" s="1">
        <f>100*(L4-L5)/L4</f>
        <v>39.890690856749998</v>
      </c>
      <c r="M6" s="1">
        <f t="shared" ref="M6:T6" si="0">100-100*(M5/M4)</f>
        <v>39.890789125646705</v>
      </c>
      <c r="N6" s="1">
        <f t="shared" si="0"/>
        <v>39.888777446680592</v>
      </c>
      <c r="O6" s="1">
        <f t="shared" si="0"/>
        <v>39.894416928270019</v>
      </c>
      <c r="P6" s="1">
        <f t="shared" si="0"/>
        <v>1.011560693641627</v>
      </c>
      <c r="Q6" s="1">
        <v>0</v>
      </c>
      <c r="R6" s="1">
        <f t="shared" si="0"/>
        <v>39.891177974523892</v>
      </c>
      <c r="S6" s="1">
        <f t="shared" si="0"/>
        <v>39.891048357037938</v>
      </c>
      <c r="T6" s="1">
        <f t="shared" si="0"/>
        <v>-1.2820512820512704</v>
      </c>
    </row>
    <row r="7" spans="3:20">
      <c r="C7" s="1">
        <f>SUM(C5:C6)</f>
        <v>30392</v>
      </c>
      <c r="D7" s="1">
        <f t="shared" ref="D7:F7" si="1">SUM(D5:D6)</f>
        <v>650</v>
      </c>
      <c r="E7" s="1">
        <f t="shared" si="1"/>
        <v>144</v>
      </c>
      <c r="F7" s="1">
        <f t="shared" si="1"/>
        <v>22197456</v>
      </c>
      <c r="G7" s="1">
        <f>SUM(G5:G6)</f>
        <v>33504</v>
      </c>
      <c r="H7" t="s">
        <v>19</v>
      </c>
    </row>
    <row r="8" spans="3:20">
      <c r="C8" s="1"/>
      <c r="D8" s="1"/>
      <c r="E8" s="1"/>
      <c r="F8" s="1"/>
      <c r="G8" s="1"/>
    </row>
    <row r="9" spans="3:20">
      <c r="C9" s="4" t="s">
        <v>20</v>
      </c>
      <c r="D9" s="5"/>
      <c r="E9" s="5"/>
      <c r="F9" s="6"/>
      <c r="G9" s="1">
        <f>SUM(C7,D7)</f>
        <v>31042</v>
      </c>
    </row>
    <row r="10" spans="3:20">
      <c r="C10" s="4" t="s">
        <v>21</v>
      </c>
      <c r="D10" s="5"/>
      <c r="E10" s="5"/>
      <c r="F10" s="6"/>
      <c r="G10" s="1">
        <f>SUM(E7,F7)</f>
        <v>22197600</v>
      </c>
    </row>
    <row r="11" spans="3:20">
      <c r="C11" s="4" t="s">
        <v>22</v>
      </c>
      <c r="D11" s="5"/>
      <c r="E11" s="5"/>
      <c r="F11" s="6"/>
      <c r="G11" s="1">
        <f>SUM(C7:E7)</f>
        <v>31186</v>
      </c>
    </row>
    <row r="13" spans="3:20">
      <c r="C13" s="3" t="s">
        <v>16</v>
      </c>
      <c r="D13" s="3"/>
      <c r="E13" s="3"/>
      <c r="F13" s="3"/>
      <c r="G13" s="3"/>
    </row>
    <row r="14" spans="3:20">
      <c r="C14" s="1" t="s">
        <v>10</v>
      </c>
      <c r="D14" s="1" t="s">
        <v>11</v>
      </c>
      <c r="E14" s="1" t="s">
        <v>12</v>
      </c>
      <c r="F14" s="1" t="s">
        <v>13</v>
      </c>
      <c r="G14" s="1" t="s">
        <v>14</v>
      </c>
      <c r="K14">
        <f>100*(G11-G21)/G11</f>
        <v>23.215545437055088</v>
      </c>
    </row>
    <row r="15" spans="3:20">
      <c r="C15" s="1">
        <v>5736</v>
      </c>
      <c r="D15" s="1">
        <v>148</v>
      </c>
      <c r="E15" s="1">
        <v>0</v>
      </c>
      <c r="F15" s="1">
        <v>13340544</v>
      </c>
      <c r="G15" s="1">
        <v>11972</v>
      </c>
      <c r="H15" t="s">
        <v>15</v>
      </c>
    </row>
    <row r="16" spans="3:20">
      <c r="C16" s="1">
        <v>17596</v>
      </c>
      <c r="D16" s="1">
        <v>466</v>
      </c>
      <c r="E16" s="1">
        <v>0</v>
      </c>
      <c r="F16" s="1">
        <v>300</v>
      </c>
      <c r="G16" s="1">
        <v>7164</v>
      </c>
      <c r="H16" t="s">
        <v>17</v>
      </c>
    </row>
    <row r="17" spans="3:8">
      <c r="C17" s="1">
        <f>SUM(C15:C16)</f>
        <v>23332</v>
      </c>
      <c r="D17" s="1">
        <f t="shared" ref="D17" si="2">SUM(D15:D16)</f>
        <v>614</v>
      </c>
      <c r="E17" s="1">
        <f t="shared" ref="E17" si="3">SUM(E15:E16)</f>
        <v>0</v>
      </c>
      <c r="F17" s="1">
        <f t="shared" ref="F17" si="4">SUM(F15:F16)</f>
        <v>13340844</v>
      </c>
      <c r="G17" s="1">
        <f>SUM(G15:G16)</f>
        <v>19136</v>
      </c>
      <c r="H17" t="s">
        <v>19</v>
      </c>
    </row>
    <row r="18" spans="3:8">
      <c r="C18" s="1"/>
      <c r="D18" s="1"/>
      <c r="E18" s="1"/>
      <c r="F18" s="1"/>
      <c r="G18" s="1"/>
    </row>
    <row r="19" spans="3:8">
      <c r="C19" s="4" t="s">
        <v>20</v>
      </c>
      <c r="D19" s="5"/>
      <c r="E19" s="5"/>
      <c r="F19" s="6"/>
      <c r="G19" s="1">
        <f>SUM(C17,D17)</f>
        <v>23946</v>
      </c>
    </row>
    <row r="20" spans="3:8">
      <c r="C20" s="4" t="s">
        <v>21</v>
      </c>
      <c r="D20" s="5"/>
      <c r="E20" s="5"/>
      <c r="F20" s="6"/>
      <c r="G20" s="1">
        <f>SUM(E17,F17)</f>
        <v>13340844</v>
      </c>
    </row>
    <row r="21" spans="3:8">
      <c r="C21" s="4" t="s">
        <v>22</v>
      </c>
      <c r="D21" s="5"/>
      <c r="E21" s="5"/>
      <c r="F21" s="6"/>
      <c r="G21" s="1">
        <f>SUM(C17:E17)</f>
        <v>23946</v>
      </c>
    </row>
  </sheetData>
  <mergeCells count="8">
    <mergeCell ref="C3:G3"/>
    <mergeCell ref="C13:G13"/>
    <mergeCell ref="C19:F19"/>
    <mergeCell ref="C20:F20"/>
    <mergeCell ref="C21:F21"/>
    <mergeCell ref="C9:F9"/>
    <mergeCell ref="C10:F10"/>
    <mergeCell ref="C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2023-11-27T20:58:45Z</dcterms:created>
  <dcterms:modified xsi:type="dcterms:W3CDTF">2023-11-28T17:17:01Z</dcterms:modified>
  <cp:category/>
  <cp:contentStatus/>
</cp:coreProperties>
</file>