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9030313E-95B7-4106-949A-7933AD82A4F3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D34" i="136" l="1"/>
  <c r="B26" i="136"/>
  <c r="B27" i="136"/>
  <c r="B28" i="136"/>
  <c r="B29" i="136"/>
  <c r="B30" i="136"/>
  <c r="B31" i="136"/>
  <c r="B32" i="136"/>
  <c r="B25" i="136"/>
  <c r="B11" i="134"/>
  <c r="E11" i="134"/>
  <c r="D11" i="134"/>
  <c r="C11" i="134"/>
  <c r="D11" i="133"/>
  <c r="C11" i="133"/>
  <c r="B11" i="133"/>
  <c r="D10" i="133"/>
  <c r="D9" i="133"/>
  <c r="F17" i="134"/>
  <c r="F16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<sst xmlns="http://schemas.openxmlformats.org/spreadsheetml/2006/main" count="241" uniqueCount="159">
  <si>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</si>
  <si>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</si>
  <si>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</si>
  <si>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</si>
  <si>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</si>
  <si>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</si>
  <si>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</si>
  <si>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</si>
  <si>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</si>
  <si>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</si>
  <si>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</si>
  <si>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</si>
  <si>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</si>
  <si>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</si>
  <si>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</si>
  <si>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</si>
  <si>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</si>
  <si>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</si>
  <si>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</si>
  <si>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</si>
  <si>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</si>
  <si>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</si>
  <si>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</si>
  <si>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</si>
  <si>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</si>
  <si>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</si>
  <si>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</si>
  <si>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</si>
  <si>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</si>
  <si>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</si>
  <si>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</si>
  <si>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</si>
  <si>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</si>
  <si>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</si>
  <si>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</si>
  <si>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</si>
  <si>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</si>
  <si>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</si>
  <si>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</si>
  <si>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</si>
  <si>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</si>
  <si>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</si>
  <si>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</si>
  <si>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</si>
  <si>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</si>
  <si>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</si>
  <si>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</si>
  <si>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</si>
  <si>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</si>
  <si>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</si>
  <si>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</si>
  <si>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</si>
  <si>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</si>
  <si>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</si>
  <si>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</si>
  <si>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</si>
  <si>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</si>
  <si>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</si>
  <si>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</si>
  <si>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</si>
  <si>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</si>
  <si>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</si>
  <si>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</si>
  <si>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</si>
  <si>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</si>
  <si>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</si>
  <si>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</si>
  <si>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</si>
  <si>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</si>
  <si>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</si>
  <si>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</si>
  <si>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</si>
  <si>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</si>
  <si>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</si>
  <si>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</si>
  <si>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</si>
  <si>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</si>
  <si>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</si>
  <si>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</si>
  <si>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</si>
  <si>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</si>
  <si>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</si>
  <si>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</si>
  <si>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</si>
  <si>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</si>
  <si>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</si>
  <si>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</si>
  <si>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</si>
  <si>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</si>
  <si>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</si>
  <si>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</si>
  <si>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</si>
  <si>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</si>
  <si>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</si>
  <si>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</si>
  <si>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</si>
  <si>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</si>
  <si>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</si>
  <si>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</si>
  <si>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</si>
  <si>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</si>
  <si>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</si>
  <si>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</si>
  <si>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</si>
  <si>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</si>
  <si>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</si>
  <si>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</si>
  <si>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</si>
  <si>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</si>
  <si>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</si>
  <si>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</si>
  <si>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</si>
  <si>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</si>
  <si>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</si>
  <si>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</si>
  <si>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</si>
  <si>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</si>
  <si>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</si>
  <si>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</si>
  <si>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</si>
  <si>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</si>
  <si>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</si>
  <si>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</si>
  <si>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</si>
  <si>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</si>
  <si>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</si>
  <si>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</si>
  <si>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</si>
  <si>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</si>
  <si>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</si>
  <si>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</si>
  <si>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</si>
  <si>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</si>
  <si>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</si>
  <si>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</si>
  <si>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</si>
  <si>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</si>
  <si>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</si>
  <si>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</si>
  <si>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</si>
  <si>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</si>
  <si>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</si>
  <si>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</si>
  <si>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</si>
  <si>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</si>
  <si>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</si>
  <si>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</si>
  <si>
    <t>WEEKLY</t>
  </si>
  <si>
    <t>~FI_T:</t>
  </si>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</sst>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" fillId="25" borderId="12" xfId="274" applyFill="1" applyBorder="1" applyAlignment="1">
      <alignment vertical="center" wrapText="1"/>
    </xf>
    <xf numFmtId="0" fontId="0" fillId="27" borderId="0" xfId="0" applyFill="1" applyBorder="1" applyAlignment="1">
      <alignment horizontal="left"/>
    </xf>
    <xf numFmtId="166" fontId="5" fillId="27" borderId="0" xfId="0" applyNumberFormat="1" applyFont="1" applyFill="1" applyAlignment="1">
      <alignment horizontal="right"/>
    </xf>
    <xf numFmtId="0" fontId="0" fillId="27" borderId="0" xfId="0" applyFill="1"/>
    <xf numFmtId="0" fontId="5" fillId="27" borderId="15" xfId="0" applyFont="1" applyFill="1" applyBorder="1"/>
    <xf numFmtId="0" fontId="0" fillId="27" borderId="15" xfId="0" applyFill="1" applyBorder="1"/>
    <xf numFmtId="166" fontId="5" fillId="27" borderId="15" xfId="0" applyNumberFormat="1" applyFont="1" applyFill="1" applyBorder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E8" sqref="E8:E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6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6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6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6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6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6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08" t="s">
        <v>103</v>
      </c>
      <c r="F9" s="116"/>
      <c r="G9" s="113" t="s">
        <v>104</v>
      </c>
      <c r="H9" s="37"/>
      <c r="I9" s="37"/>
      <c r="J9" s="103"/>
      <c r="K9" s="126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08" t="s">
        <v>103</v>
      </c>
      <c r="F10" s="120"/>
      <c r="G10" s="117" t="s">
        <v>104</v>
      </c>
      <c r="H10" s="40"/>
      <c r="I10" s="40"/>
      <c r="J10" s="103"/>
      <c r="K10" s="126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08" t="s">
        <v>103</v>
      </c>
      <c r="F11" s="43"/>
      <c r="G11" s="117" t="s">
        <v>104</v>
      </c>
      <c r="H11" s="43"/>
      <c r="I11" s="43"/>
      <c r="J11" s="103"/>
      <c r="K11" s="126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6"/>
    </row>
    <row r="14" spans="1:11" ht="15.75" customHeight="1"/>
    <row r="15" spans="1:11" ht="15.75" customHeight="1" thickBot="1">
      <c r="B15" s="125" t="s">
        <v>101</v>
      </c>
      <c r="C15" s="125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opLeftCell="A5" zoomScaleNormal="100" workbookViewId="0">
      <selection activeCell="G4" sqref="G4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147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39" t="s">
        <v>45</v>
      </c>
      <c r="C13" s="124"/>
      <c r="D13" s="49" t="s">
        <v>141</v>
      </c>
      <c r="E13" s="38" t="s">
        <v>142</v>
      </c>
      <c r="F13" s="117" t="s">
        <v>103</v>
      </c>
      <c r="G13" s="113" t="s">
        <v>107</v>
      </c>
      <c r="H13" s="113" t="s">
        <v>105</v>
      </c>
      <c r="I13" s="40"/>
      <c r="J13" s="40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35" spans="2:5">
      <c r="B35" s="51" t="s">
        <v>45</v>
      </c>
      <c r="C35" s="51" t="s">
        <v>60</v>
      </c>
    </row>
    <row r="36" spans="2:5">
      <c r="B36" s="51" t="s">
        <v>46</v>
      </c>
      <c r="C36" s="51" t="s">
        <v>61</v>
      </c>
    </row>
    <row r="37" spans="2:5">
      <c r="B37" s="51" t="s">
        <v>47</v>
      </c>
      <c r="C37" s="51" t="s">
        <v>62</v>
      </c>
    </row>
    <row r="38" spans="2:5">
      <c r="B38" s="51" t="s">
        <v>48</v>
      </c>
      <c r="C38" s="51" t="s">
        <v>63</v>
      </c>
    </row>
    <row r="39" spans="2:5">
      <c r="B39" s="51" t="s">
        <v>49</v>
      </c>
      <c r="C39" s="51" t="s">
        <v>64</v>
      </c>
      <c r="E39" s="51" t="s">
        <v>110</v>
      </c>
    </row>
    <row r="40" spans="2:5">
      <c r="B40" s="51" t="s">
        <v>21</v>
      </c>
      <c r="C40" s="51" t="s">
        <v>65</v>
      </c>
      <c r="E40" s="51" t="s">
        <v>69</v>
      </c>
    </row>
    <row r="41" spans="2:5">
      <c r="B41" s="51" t="s">
        <v>50</v>
      </c>
      <c r="C41" s="51" t="s">
        <v>66</v>
      </c>
      <c r="E41" s="51" t="s">
        <v>70</v>
      </c>
    </row>
    <row r="42" spans="2:5">
      <c r="B42" s="51" t="s">
        <v>20</v>
      </c>
      <c r="C42" s="51" t="s">
        <v>67</v>
      </c>
      <c r="E42" s="51" t="s">
        <v>69</v>
      </c>
    </row>
    <row r="43" spans="2:5">
      <c r="B43" s="51" t="s">
        <v>51</v>
      </c>
      <c r="C43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C1" zoomScale="150" zoomScaleNormal="150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opLeftCell="C1" zoomScale="145" zoomScaleNormal="190" workbookViewId="0">
      <selection activeCell="E16" sqref="E16:F17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2">
        <v>1</v>
      </c>
      <c r="H10" s="84">
        <v>31.536000000000001</v>
      </c>
      <c r="I10">
        <v>0.33</v>
      </c>
      <c r="J10" s="89">
        <v>1</v>
      </c>
      <c r="K10" s="121">
        <v>0</v>
      </c>
    </row>
    <row r="11" spans="2:12">
      <c r="B11" t="str">
        <f>SEC_Processes!D13</f>
        <v>ELE_EX_SOLAR_PV</v>
      </c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5" spans="2:12">
      <c r="E15" s="110"/>
    </row>
    <row r="16" spans="2:12">
      <c r="E16" s="51" t="s">
        <v>137</v>
      </c>
      <c r="F16">
        <f>F10*H10</f>
        <v>42.41592</v>
      </c>
    </row>
    <row r="17" spans="5:6">
      <c r="E17" s="123" t="s">
        <v>138</v>
      </c>
      <c r="F17">
        <f>F16*I10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2" zoomScale="110" zoomScaleNormal="110" workbookViewId="0">
      <selection activeCell="B32" sqref="B31:D32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7" t="s">
        <v>108</v>
      </c>
      <c r="D17" s="127"/>
      <c r="E17" s="127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5" thickBot="1">
      <c r="B19" s="85"/>
      <c r="C19" s="86"/>
      <c r="D19" s="86"/>
      <c r="E19" s="87"/>
    </row>
    <row r="22" spans="2:5">
      <c r="B22" t="s">
        <v>148</v>
      </c>
    </row>
    <row r="23" spans="2:5">
      <c r="B23" s="78" t="s">
        <v>2</v>
      </c>
      <c r="C23" s="91" t="s">
        <v>149</v>
      </c>
      <c r="D23" s="92" t="s">
        <v>150</v>
      </c>
    </row>
    <row r="24" spans="2:5" ht="26.25" thickBot="1">
      <c r="B24" s="29" t="s">
        <v>98</v>
      </c>
      <c r="C24" s="129"/>
      <c r="D24" s="129"/>
    </row>
    <row r="25" spans="2:5">
      <c r="B25" s="59" t="str">
        <f>SEC_Comm!$C$8</f>
        <v>ELEC_HV</v>
      </c>
      <c r="C25" s="82" t="s">
        <v>151</v>
      </c>
      <c r="D25" s="83">
        <v>0.15</v>
      </c>
    </row>
    <row r="26" spans="2:5">
      <c r="B26" s="62" t="str">
        <f>SEC_Comm!$C$8</f>
        <v>ELEC_HV</v>
      </c>
      <c r="C26" s="130" t="s">
        <v>152</v>
      </c>
      <c r="D26" s="131">
        <v>0.1</v>
      </c>
    </row>
    <row r="27" spans="2:5">
      <c r="B27" s="59" t="str">
        <f>SEC_Comm!$C$8</f>
        <v>ELEC_HV</v>
      </c>
      <c r="C27" t="s">
        <v>153</v>
      </c>
      <c r="D27" s="83">
        <v>0.15</v>
      </c>
    </row>
    <row r="28" spans="2:5">
      <c r="B28" s="62" t="str">
        <f>SEC_Comm!$C$8</f>
        <v>ELEC_HV</v>
      </c>
      <c r="C28" s="132" t="s">
        <v>154</v>
      </c>
      <c r="D28" s="131">
        <v>0.1</v>
      </c>
    </row>
    <row r="29" spans="2:5">
      <c r="B29" s="59" t="str">
        <f>SEC_Comm!$C$8</f>
        <v>ELEC_HV</v>
      </c>
      <c r="C29" t="s">
        <v>155</v>
      </c>
      <c r="D29" s="83">
        <v>0.15</v>
      </c>
    </row>
    <row r="30" spans="2:5">
      <c r="B30" s="62" t="str">
        <f>SEC_Comm!$C$8</f>
        <v>ELEC_HV</v>
      </c>
      <c r="C30" s="132" t="s">
        <v>156</v>
      </c>
      <c r="D30" s="131">
        <v>0.1</v>
      </c>
    </row>
    <row r="31" spans="2:5">
      <c r="B31" s="62" t="str">
        <f>SEC_Comm!$C$8</f>
        <v>ELEC_HV</v>
      </c>
      <c r="C31" s="132" t="s">
        <v>157</v>
      </c>
      <c r="D31" s="131">
        <v>0.15</v>
      </c>
    </row>
    <row r="32" spans="2:5">
      <c r="B32" s="133" t="str">
        <f>SEC_Comm!$C$8</f>
        <v>ELEC_HV</v>
      </c>
      <c r="C32" s="134" t="s">
        <v>158</v>
      </c>
      <c r="D32" s="135">
        <v>0.1</v>
      </c>
    </row>
    <row r="34" spans="4:4">
      <c r="D34" s="122">
        <f>SUM(D25:D32)</f>
        <v>1</v>
      </c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8" t="s">
        <v>80</v>
      </c>
      <c r="E6" s="128"/>
      <c r="F6" s="128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