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9D7638C-FB63-41EC-8C73-42F13292704B}" xr6:coauthVersionLast="47" xr6:coauthVersionMax="47" xr10:uidLastSave="{00000000-0000-0000-0000-000000000000}"/>
  <bookViews>
    <workbookView xWindow="-120" yWindow="-120" windowWidth="29040" windowHeight="15720" tabRatio="90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E10" i="134" l="1"/>
  <c r="D10" i="134"/>
  <c r="C10" i="134"/>
  <c r="B10" i="134"/>
  <c r="D10" i="133"/>
  <c r="C10" i="133"/>
  <c r="B10" i="133"/>
  <c r="F13" i="134"/>
  <c r="F14" i="134" s="1"/>
  <c r="E9" i="134"/>
  <c r="B9" i="134"/>
  <c r="C9" i="134"/>
  <c r="D9" i="133"/>
  <c r="D9" i="134" s="1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<sst xmlns="http://schemas.openxmlformats.org/spreadsheetml/2006/main" count="211" uniqueCount="141">
  <si>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</si>
  <si>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</si>
  <si>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</si>
  <si>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</si>
  <si>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</si>
  <si>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</si>
  <si>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</si>
  <si>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</si>
  <si>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</si>
  <si>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</si>
  <si>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</si>
  <si>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</si>
  <si>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</si>
  <si>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</si>
  <si>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</si>
  <si>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</si>
  <si>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</si>
  <si>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</si>
  <si>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</si>
  <si>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</si>
  <si>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</si>
  <si>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</si>
  <si>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</si>
  <si>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</si>
  <si>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</si>
  <si>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</si>
  <si>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</si>
  <si>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</si>
  <si>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</si>
  <si>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</si>
  <si>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</si>
  <si>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</si>
  <si>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</si>
  <si>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</si>
  <si>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</si>
  <si>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</si>
  <si>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</si>
  <si>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</si>
  <si>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</si>
  <si>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</si>
  <si>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</si>
  <si>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</si>
  <si>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</si>
  <si>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</si>
  <si>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</si>
  <si>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</si>
  <si>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</si>
  <si>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</si>
  <si>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</si>
  <si>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</si>
  <si>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</si>
  <si>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</si>
  <si>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</si>
  <si>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</si>
  <si>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</si>
  <si>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</si>
  <si>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</si>
  <si>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</si>
  <si>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</si>
  <si>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</si>
  <si>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</si>
  <si>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</si>
  <si>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</si>
  <si>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</si>
  <si>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</si>
  <si>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</si>
  <si>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</si>
  <si>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</si>
  <si>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</si>
  <si>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</si>
  <si>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</si>
  <si>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</si>
  <si>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</si>
  <si>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</si>
  <si>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</si>
  <si>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</si>
  <si>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</si>
  <si>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</si>
  <si>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</si>
  <si>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</si>
  <si>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</si>
  <si>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</si>
  <si>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</si>
  <si>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</si>
  <si>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</si>
  <si>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</si>
  <si>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</si>
  <si>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</si>
  <si>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</si>
  <si>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</si>
  <si>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</si>
  <si>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</si>
  <si>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</si>
  <si>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</si>
  <si>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</si>
  <si>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</si>
  <si>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</si>
  <si>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</si>
  <si>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</si>
  <si>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</si>
  <si>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</si>
  <si>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</si>
  <si>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</si>
  <si>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</si>
  <si>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</si>
  <si>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</si>
  <si>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</si>
  <si>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</si>
  <si>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</si>
  <si>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</si>
  <si>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</si>
  <si>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</si>
  <si>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</si>
  <si>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</si>
  <si>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</si>
  <si>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</si>
  <si>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</si>
  <si>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</si>
  <si>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</si>
  <si>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</si>
  <si>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</si>
  <si>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</si>
  <si>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</si>
  <si>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</si>
  <si>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</si>
  <si>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</si>
  <si>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</si>
  <si>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</si>
  <si>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</si>
  <si>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</si>
  <si>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</si>
  <si>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</si>
  <si>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</si>
  <si>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</si>
  <si>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</t>
  </si>
  <si>
    <t>PV solar farm</t>
  </si>
  <si>
    <t>MIN_EX_PV_FARM</t>
  </si>
  <si>
    <t>ELE_EX_SOLAR_GEN</t>
  </si>
  <si>
    <t>Solar power generator</t>
  </si>
  <si>
    <t>SOLAR_NRG</t>
  </si>
  <si>
    <t>Solar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</si>
</sst>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2"/>
  <sheetViews>
    <sheetView tabSelected="1" zoomScale="190" zoomScaleNormal="190" workbookViewId="0">
      <selection activeCell="F11" sqref="F11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8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8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8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8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8"/>
    </row>
    <row r="8" spans="1:11" ht="15.75" customHeight="1">
      <c r="A8" s="104"/>
      <c r="B8" s="35" t="s">
        <v>9</v>
      </c>
      <c r="C8" s="36" t="s">
        <v>139</v>
      </c>
      <c r="D8" s="35" t="s">
        <v>140</v>
      </c>
      <c r="E8" s="110" t="s">
        <v>103</v>
      </c>
      <c r="F8" s="38"/>
      <c r="G8" s="35" t="s">
        <v>104</v>
      </c>
      <c r="H8" s="38"/>
      <c r="I8" s="38"/>
      <c r="J8" s="106"/>
      <c r="K8" s="118"/>
    </row>
    <row r="9" spans="1:11" ht="15.75" customHeight="1">
      <c r="A9" s="104"/>
      <c r="B9" s="35" t="s">
        <v>9</v>
      </c>
      <c r="C9" s="36" t="s">
        <v>129</v>
      </c>
      <c r="D9" s="35" t="s">
        <v>130</v>
      </c>
      <c r="E9" s="110" t="s">
        <v>103</v>
      </c>
      <c r="F9" s="38"/>
      <c r="G9" s="35" t="s">
        <v>104</v>
      </c>
      <c r="H9" s="38"/>
      <c r="I9" s="38"/>
      <c r="J9" s="106"/>
      <c r="K9" s="118"/>
    </row>
    <row r="10" spans="1:11" ht="15.75" customHeight="1">
      <c r="A10" s="104"/>
      <c r="B10" s="39" t="s">
        <v>28</v>
      </c>
      <c r="C10" s="40" t="s">
        <v>119</v>
      </c>
      <c r="D10" s="39" t="s">
        <v>121</v>
      </c>
      <c r="E10" s="111" t="s">
        <v>103</v>
      </c>
      <c r="F10" s="41"/>
      <c r="G10" s="39" t="s">
        <v>105</v>
      </c>
      <c r="H10" s="41"/>
      <c r="I10" s="41"/>
      <c r="J10" s="106"/>
      <c r="K10" s="118"/>
    </row>
    <row r="11" spans="1:11" ht="15.75" customHeight="1">
      <c r="A11" s="104"/>
      <c r="B11" s="35"/>
      <c r="C11" s="36"/>
      <c r="D11" s="38"/>
      <c r="E11" s="37"/>
      <c r="F11" s="38"/>
      <c r="G11" s="38"/>
      <c r="H11" s="38"/>
      <c r="I11" s="38"/>
      <c r="J11" s="106"/>
      <c r="K11" s="118"/>
    </row>
    <row r="12" spans="1:11" ht="15.75" customHeight="1">
      <c r="A12" s="104"/>
      <c r="B12" s="39"/>
      <c r="C12" s="40"/>
      <c r="D12" s="41"/>
      <c r="E12" s="42"/>
      <c r="F12" s="41"/>
      <c r="G12" s="41"/>
      <c r="H12" s="41"/>
      <c r="I12" s="41"/>
      <c r="J12" s="106"/>
      <c r="K12" s="118"/>
    </row>
    <row r="13" spans="1:11" ht="15.75" customHeight="1" thickBot="1">
      <c r="A13" s="104"/>
      <c r="B13" s="43"/>
      <c r="C13" s="44"/>
      <c r="D13" s="43"/>
      <c r="E13" s="45"/>
      <c r="F13" s="46"/>
      <c r="G13" s="46"/>
      <c r="H13" s="46"/>
      <c r="I13" s="46"/>
      <c r="J13" s="106"/>
      <c r="K13" s="118"/>
    </row>
    <row r="14" spans="1:11" ht="13.5" thickBot="1">
      <c r="A14" s="107"/>
      <c r="B14" s="108"/>
      <c r="C14" s="108"/>
      <c r="D14" s="108"/>
      <c r="E14" s="108"/>
      <c r="F14" s="108"/>
      <c r="G14" s="108"/>
      <c r="H14" s="108"/>
      <c r="I14" s="108"/>
      <c r="J14" s="109"/>
      <c r="K14" s="118"/>
    </row>
    <row r="16" spans="1:11" ht="15.75" customHeight="1"/>
    <row r="17" spans="2:3" ht="15.75" customHeight="1" thickBot="1">
      <c r="B17" s="117" t="s">
        <v>101</v>
      </c>
      <c r="C17" s="117"/>
    </row>
    <row r="18" spans="2:3" ht="15.75" customHeight="1">
      <c r="B18" s="96" t="s">
        <v>9</v>
      </c>
      <c r="C18" s="96" t="s">
        <v>31</v>
      </c>
    </row>
    <row r="19" spans="2:3" ht="15.75" customHeight="1">
      <c r="B19" s="97" t="s">
        <v>27</v>
      </c>
      <c r="C19" s="97" t="s">
        <v>32</v>
      </c>
    </row>
    <row r="20" spans="2:3" ht="15.75" customHeight="1">
      <c r="B20" s="98" t="s">
        <v>28</v>
      </c>
      <c r="C20" s="98" t="s">
        <v>33</v>
      </c>
    </row>
    <row r="21" spans="2:3">
      <c r="B21" s="97" t="s">
        <v>29</v>
      </c>
      <c r="C21" s="97" t="s">
        <v>34</v>
      </c>
    </row>
    <row r="22" spans="2:3" ht="13.5" thickBot="1">
      <c r="B22" s="99" t="s">
        <v>30</v>
      </c>
      <c r="C22" s="99" t="s">
        <v>35</v>
      </c>
    </row>
  </sheetData>
  <mergeCells count="2">
    <mergeCell ref="B17:C17"/>
    <mergeCell ref="K3:K1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zoomScale="175" zoomScaleNormal="175" workbookViewId="0">
      <selection activeCell="I8" sqref="I8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105</v>
      </c>
      <c r="I7" s="38"/>
      <c r="J7" s="38"/>
    </row>
    <row r="8" spans="1:10" ht="15.75" customHeight="1">
      <c r="B8" s="35" t="s">
        <v>45</v>
      </c>
      <c r="C8" s="36"/>
      <c r="D8" s="35" t="s">
        <v>137</v>
      </c>
      <c r="E8" s="110" t="s">
        <v>138</v>
      </c>
      <c r="F8" s="35" t="s">
        <v>103</v>
      </c>
      <c r="G8" s="35" t="s">
        <v>107</v>
      </c>
      <c r="H8" s="35" t="s">
        <v>105</v>
      </c>
      <c r="I8" s="38"/>
      <c r="J8" s="38"/>
    </row>
    <row r="9" spans="1:10" ht="15.75" customHeight="1">
      <c r="B9" s="35" t="s">
        <v>45</v>
      </c>
      <c r="C9" s="36"/>
      <c r="D9" s="35" t="s">
        <v>131</v>
      </c>
      <c r="E9" s="110" t="s">
        <v>132</v>
      </c>
      <c r="F9" s="35" t="s">
        <v>103</v>
      </c>
      <c r="G9" s="35" t="s">
        <v>107</v>
      </c>
      <c r="H9" s="35" t="s">
        <v>105</v>
      </c>
      <c r="I9" s="38"/>
      <c r="J9" s="38"/>
    </row>
    <row r="10" spans="1:10" ht="15.75" customHeight="1">
      <c r="B10" s="39" t="s">
        <v>20</v>
      </c>
      <c r="C10" s="40"/>
      <c r="D10" s="39" t="s">
        <v>117</v>
      </c>
      <c r="E10" s="111" t="s">
        <v>118</v>
      </c>
      <c r="F10" s="39" t="s">
        <v>103</v>
      </c>
      <c r="G10" s="39" t="s">
        <v>109</v>
      </c>
      <c r="H10" s="39" t="s">
        <v>104</v>
      </c>
      <c r="I10" s="41"/>
      <c r="J10" s="41"/>
    </row>
    <row r="11" spans="1:10" ht="15.75" customHeight="1">
      <c r="B11" s="35" t="s">
        <v>20</v>
      </c>
      <c r="C11" s="36"/>
      <c r="D11" s="38" t="s">
        <v>127</v>
      </c>
      <c r="E11" s="37" t="s">
        <v>128</v>
      </c>
      <c r="F11" s="38" t="s">
        <v>103</v>
      </c>
      <c r="G11" s="38" t="s">
        <v>109</v>
      </c>
      <c r="H11" s="38" t="s">
        <v>104</v>
      </c>
      <c r="I11" s="38"/>
      <c r="J11" s="38"/>
    </row>
    <row r="12" spans="1:10" ht="15.75" customHeight="1">
      <c r="B12" s="39" t="s">
        <v>20</v>
      </c>
      <c r="C12" s="40"/>
      <c r="D12" s="41" t="s">
        <v>136</v>
      </c>
      <c r="E12" s="42" t="s">
        <v>135</v>
      </c>
      <c r="F12" s="38" t="s">
        <v>103</v>
      </c>
      <c r="G12" s="38" t="s">
        <v>109</v>
      </c>
      <c r="H12" s="38" t="s">
        <v>104</v>
      </c>
      <c r="I12" s="41"/>
      <c r="J12" s="41"/>
    </row>
    <row r="13" spans="1:10" ht="15.75" customHeight="1">
      <c r="B13" s="35"/>
      <c r="C13" s="36"/>
      <c r="D13" s="38"/>
      <c r="E13" s="37"/>
      <c r="F13" s="38"/>
      <c r="G13" s="38"/>
      <c r="H13" s="38"/>
      <c r="I13" s="38"/>
      <c r="J13" s="38"/>
    </row>
    <row r="14" spans="1:10" ht="15.75" customHeight="1" thickBot="1">
      <c r="B14" s="50"/>
      <c r="C14" s="51"/>
      <c r="D14" s="52"/>
      <c r="E14" s="52"/>
      <c r="F14" s="53"/>
      <c r="G14" s="53"/>
      <c r="H14" s="53"/>
      <c r="I14" s="53"/>
      <c r="J14" s="53"/>
    </row>
    <row r="18" spans="2:5">
      <c r="B18" s="54" t="s">
        <v>45</v>
      </c>
      <c r="C18" s="54" t="s">
        <v>60</v>
      </c>
    </row>
    <row r="19" spans="2:5">
      <c r="B19" s="54" t="s">
        <v>46</v>
      </c>
      <c r="C19" s="54" t="s">
        <v>61</v>
      </c>
    </row>
    <row r="20" spans="2:5">
      <c r="B20" s="54" t="s">
        <v>47</v>
      </c>
      <c r="C20" s="54" t="s">
        <v>62</v>
      </c>
    </row>
    <row r="21" spans="2:5">
      <c r="B21" s="54" t="s">
        <v>48</v>
      </c>
      <c r="C21" s="54" t="s">
        <v>63</v>
      </c>
    </row>
    <row r="22" spans="2:5">
      <c r="B22" s="54" t="s">
        <v>49</v>
      </c>
      <c r="C22" s="54" t="s">
        <v>64</v>
      </c>
      <c r="E22" s="54" t="s">
        <v>110</v>
      </c>
    </row>
    <row r="23" spans="2:5">
      <c r="B23" s="54" t="s">
        <v>21</v>
      </c>
      <c r="C23" s="54" t="s">
        <v>65</v>
      </c>
      <c r="E23" s="54" t="s">
        <v>69</v>
      </c>
    </row>
    <row r="24" spans="2:5">
      <c r="B24" s="54" t="s">
        <v>50</v>
      </c>
      <c r="C24" s="54" t="s">
        <v>66</v>
      </c>
      <c r="E24" s="54" t="s">
        <v>70</v>
      </c>
    </row>
    <row r="25" spans="2:5">
      <c r="B25" s="54" t="s">
        <v>20</v>
      </c>
      <c r="C25" s="54" t="s">
        <v>67</v>
      </c>
      <c r="E25" s="54" t="s">
        <v>69</v>
      </c>
    </row>
    <row r="26" spans="2:5">
      <c r="B26" s="54" t="s">
        <v>51</v>
      </c>
      <c r="C26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E12" sqref="E12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SEC_Processes!D10</f>
        <v>MIN_EX_BROWN_COAL</v>
      </c>
      <c r="C8" s="15" t="str">
        <f>SEC_Processes!E10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SEC_Processes!D11</f>
        <v>MIN_EX_WIND_ON</v>
      </c>
      <c r="C9" s="20" t="str">
        <f>SEC_Processes!E11</f>
        <v>Wind mine</v>
      </c>
      <c r="D9" s="21" t="str">
        <f>SEC_Comm!C9</f>
        <v>WIND_ON</v>
      </c>
      <c r="E9" s="116">
        <v>1E-3</v>
      </c>
      <c r="F9" s="22"/>
    </row>
    <row r="10" spans="1:20" ht="15.75" customHeight="1">
      <c r="B10" s="15" t="str">
        <f>SEC_Processes!D12</f>
        <v>MIN_EX_PV_FARM</v>
      </c>
      <c r="C10" s="20" t="str">
        <f>SEC_Processes!E12</f>
        <v>PV solar farm</v>
      </c>
      <c r="D10" s="19" t="str">
        <f>SEC_Comm!C8</f>
        <v>SOLAR_NRG</v>
      </c>
      <c r="E10" s="86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zoomScale="190" zoomScaleNormal="190" workbookViewId="0">
      <selection activeCell="J11" sqref="J11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SEC_Comm!C10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SEC_Processes!D9</f>
        <v>ELE_EX_WIND_TURBINE</v>
      </c>
      <c r="C9" s="62" t="str">
        <f>SEC_Processes!E9</f>
        <v>Wind turbine Onshore</v>
      </c>
      <c r="D9" s="19" t="str">
        <f>MIN_IMP!D9</f>
        <v>WIND_ON</v>
      </c>
      <c r="E9" s="85" t="str">
        <f>SEC_Comm!C10</f>
        <v>ELEC_HV</v>
      </c>
      <c r="F9" s="86">
        <v>1.345</v>
      </c>
      <c r="G9" s="86">
        <v>1</v>
      </c>
      <c r="H9" s="87">
        <v>31.536000000000001</v>
      </c>
      <c r="I9" s="87">
        <v>0.33</v>
      </c>
      <c r="J9" s="17">
        <v>1</v>
      </c>
      <c r="K9" s="87"/>
    </row>
    <row r="10" spans="2:12">
      <c r="B10" s="62" t="str">
        <f>SEC_Processes!D8</f>
        <v>ELE_EX_SOLAR_GEN</v>
      </c>
      <c r="C10" s="62" t="str">
        <f>SEC_Processes!E8</f>
        <v>Solar power generator</v>
      </c>
      <c r="D10" s="19" t="str">
        <f>MIN_IMP!D10</f>
        <v>SOLAR_NRG</v>
      </c>
      <c r="E10" s="85" t="str">
        <f>SEC_Comm!C10</f>
        <v>ELEC_HV</v>
      </c>
      <c r="F10" s="86">
        <v>4.234</v>
      </c>
      <c r="G10" s="86">
        <v>1</v>
      </c>
      <c r="H10" s="87">
        <v>31.536000000000001</v>
      </c>
      <c r="I10" s="87">
        <v>0.5</v>
      </c>
      <c r="J10" s="17">
        <v>1</v>
      </c>
      <c r="K10" s="87"/>
    </row>
    <row r="11" spans="2:12" ht="13.5" thickBot="1">
      <c r="B11" s="88"/>
      <c r="C11" s="88"/>
      <c r="D11" s="89"/>
      <c r="E11" s="89"/>
      <c r="F11" s="90"/>
      <c r="G11" s="90"/>
      <c r="H11" s="91"/>
      <c r="I11" s="91"/>
      <c r="J11" s="92"/>
      <c r="K11" s="92"/>
    </row>
    <row r="13" spans="2:12">
      <c r="D13" t="s">
        <v>133</v>
      </c>
      <c r="F13">
        <f>F9*H9</f>
        <v>42.41592</v>
      </c>
    </row>
    <row r="14" spans="2:12">
      <c r="D14" t="s">
        <v>134</v>
      </c>
      <c r="F14">
        <f>F13*I9</f>
        <v>13.997253600000001</v>
      </c>
    </row>
    <row r="16" spans="2:12">
      <c r="E16" s="113"/>
    </row>
    <row r="17" spans="5:5">
      <c r="E17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9" t="s">
        <v>108</v>
      </c>
      <c r="D17" s="119"/>
      <c r="E17" s="119"/>
    </row>
    <row r="18" spans="2:5">
      <c r="B18" s="62" t="str">
        <f>SEC_Comm!C10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0" t="s">
        <v>80</v>
      </c>
      <c r="E6" s="120"/>
      <c r="F6" s="120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2024-11-12T08:14:32Z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