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6" i="1" l="1"/>
  <c r="M6" i="1"/>
  <c r="E3" i="1" s="1"/>
  <c r="M3" i="1"/>
  <c r="D3" i="1" s="1"/>
  <c r="M2" i="1"/>
  <c r="D77" i="1" l="1"/>
  <c r="E77" i="1" s="1"/>
  <c r="D61" i="1"/>
  <c r="E61" i="1" s="1"/>
  <c r="D45" i="1"/>
  <c r="E45" i="1" s="1"/>
  <c r="D29" i="1"/>
  <c r="E29" i="1" s="1"/>
  <c r="D13" i="1"/>
  <c r="E13" i="1" s="1"/>
  <c r="D5" i="1"/>
  <c r="E5" i="1" s="1"/>
  <c r="D74" i="1"/>
  <c r="E74" i="1" s="1"/>
  <c r="D58" i="1"/>
  <c r="D42" i="1"/>
  <c r="D26" i="1"/>
  <c r="E26" i="1" s="1"/>
  <c r="E76" i="1"/>
  <c r="E44" i="1"/>
  <c r="E16" i="1"/>
  <c r="D78" i="1"/>
  <c r="D70" i="1"/>
  <c r="D62" i="1"/>
  <c r="E62" i="1" s="1"/>
  <c r="D54" i="1"/>
  <c r="D46" i="1"/>
  <c r="D38" i="1"/>
  <c r="D30" i="1"/>
  <c r="E30" i="1" s="1"/>
  <c r="D22" i="1"/>
  <c r="D14" i="1"/>
  <c r="D6" i="1"/>
  <c r="E78" i="1"/>
  <c r="E70" i="1"/>
  <c r="E66" i="1"/>
  <c r="E58" i="1"/>
  <c r="E54" i="1"/>
  <c r="E50" i="1"/>
  <c r="E46" i="1"/>
  <c r="E42" i="1"/>
  <c r="E38" i="1"/>
  <c r="E34" i="1"/>
  <c r="E22" i="1"/>
  <c r="E14" i="1"/>
  <c r="E6" i="1"/>
  <c r="D69" i="1"/>
  <c r="E69" i="1" s="1"/>
  <c r="D53" i="1"/>
  <c r="E53" i="1" s="1"/>
  <c r="D37" i="1"/>
  <c r="E37" i="1" s="1"/>
  <c r="D21" i="1"/>
  <c r="E21" i="1" s="1"/>
  <c r="D2" i="1"/>
  <c r="E2" i="1" s="1"/>
  <c r="D66" i="1"/>
  <c r="D50" i="1"/>
  <c r="D34" i="1"/>
  <c r="D18" i="1"/>
  <c r="E18" i="1" s="1"/>
  <c r="D10" i="1"/>
  <c r="E10" i="1" s="1"/>
  <c r="E64" i="1"/>
  <c r="E32" i="1"/>
  <c r="D81" i="1"/>
  <c r="E81" i="1" s="1"/>
  <c r="D73" i="1"/>
  <c r="E73" i="1" s="1"/>
  <c r="D65" i="1"/>
  <c r="E65" i="1" s="1"/>
  <c r="D57" i="1"/>
  <c r="E57" i="1" s="1"/>
  <c r="D49" i="1"/>
  <c r="E49" i="1" s="1"/>
  <c r="D41" i="1"/>
  <c r="E41" i="1" s="1"/>
  <c r="D33" i="1"/>
  <c r="E33" i="1" s="1"/>
  <c r="D25" i="1"/>
  <c r="E25" i="1" s="1"/>
  <c r="D17" i="1"/>
  <c r="E17" i="1" s="1"/>
  <c r="D9" i="1"/>
  <c r="E9" i="1" s="1"/>
  <c r="E75" i="1"/>
  <c r="E71" i="1"/>
  <c r="E59" i="1"/>
  <c r="E55" i="1"/>
  <c r="E43" i="1"/>
  <c r="E39" i="1"/>
  <c r="E27" i="1"/>
  <c r="E23" i="1"/>
  <c r="E11" i="1"/>
  <c r="E7" i="1"/>
  <c r="D80" i="1"/>
  <c r="E80" i="1" s="1"/>
  <c r="D76" i="1"/>
  <c r="D72" i="1"/>
  <c r="E72" i="1" s="1"/>
  <c r="D68" i="1"/>
  <c r="E68" i="1" s="1"/>
  <c r="D64" i="1"/>
  <c r="D60" i="1"/>
  <c r="E60" i="1" s="1"/>
  <c r="D56" i="1"/>
  <c r="E56" i="1" s="1"/>
  <c r="D52" i="1"/>
  <c r="E52" i="1" s="1"/>
  <c r="D48" i="1"/>
  <c r="E48" i="1" s="1"/>
  <c r="D44" i="1"/>
  <c r="D40" i="1"/>
  <c r="E40" i="1" s="1"/>
  <c r="D36" i="1"/>
  <c r="E36" i="1" s="1"/>
  <c r="D32" i="1"/>
  <c r="D28" i="1"/>
  <c r="E28" i="1" s="1"/>
  <c r="D24" i="1"/>
  <c r="E24" i="1" s="1"/>
  <c r="D20" i="1"/>
  <c r="E20" i="1" s="1"/>
  <c r="D16" i="1"/>
  <c r="D12" i="1"/>
  <c r="E12" i="1" s="1"/>
  <c r="D8" i="1"/>
  <c r="E8" i="1" s="1"/>
  <c r="D4" i="1"/>
  <c r="E4" i="1" s="1"/>
  <c r="D79" i="1"/>
  <c r="E79" i="1" s="1"/>
  <c r="D75" i="1"/>
  <c r="D71" i="1"/>
  <c r="D67" i="1"/>
  <c r="E67" i="1" s="1"/>
  <c r="D63" i="1"/>
  <c r="E63" i="1" s="1"/>
  <c r="D59" i="1"/>
  <c r="D55" i="1"/>
  <c r="D51" i="1"/>
  <c r="E51" i="1" s="1"/>
  <c r="D47" i="1"/>
  <c r="E47" i="1" s="1"/>
  <c r="D43" i="1"/>
  <c r="D39" i="1"/>
  <c r="D35" i="1"/>
  <c r="E35" i="1" s="1"/>
  <c r="D31" i="1"/>
  <c r="E31" i="1" s="1"/>
  <c r="D27" i="1"/>
  <c r="D23" i="1"/>
  <c r="D19" i="1"/>
  <c r="E19" i="1" s="1"/>
  <c r="D15" i="1"/>
  <c r="E15" i="1" s="1"/>
  <c r="D11" i="1"/>
  <c r="D7" i="1"/>
</calcChain>
</file>

<file path=xl/sharedStrings.xml><?xml version="1.0" encoding="utf-8"?>
<sst xmlns="http://schemas.openxmlformats.org/spreadsheetml/2006/main" count="12" uniqueCount="12">
  <si>
    <t>a</t>
  </si>
  <si>
    <t>b</t>
  </si>
  <si>
    <t>bone density</t>
  </si>
  <si>
    <t>W-&gt;A</t>
  </si>
  <si>
    <t>A-&gt;W</t>
  </si>
  <si>
    <t>activity</t>
  </si>
  <si>
    <t>A(W) error</t>
  </si>
  <si>
    <t>MAIN error</t>
  </si>
  <si>
    <t>a1</t>
  </si>
  <si>
    <t>a2</t>
  </si>
  <si>
    <t>W, A -&gt; 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</si>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</sst>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2" borderId="1" xfId="1"/>
    <xf numFmtId="0" fontId="2" fillId="3" borderId="2" xfId="2"/>
    <xf numFmtId="0" fontId="3" fillId="0" borderId="0" xfId="3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81"/>
  <sheetViews>
    <sheetView tabSelected="1" workbookViewId="0">
      <selection activeCell="C1" sqref="C1"/>
    </sheetView>
  </sheetViews>
  <sheetFormatPr defaultRowHeight="14.5" x14ac:dyDescent="0.35"/>
  <cols>
    <col min="5" max="5" width="11.81640625" customWidth="1"/>
    <col min="7" max="7" width="10.7265625" style="4" customWidth="1"/>
    <col min="16" max="16" width="4.36328125" customWidth="1"/>
    <col min="17" max="17" width="4.6328125" bestFit="1" customWidth="1"/>
  </cols>
  <sheetData>
    <row r="1" spans="3:14" x14ac:dyDescent="0.35">
      <c r="C1" s="2" t="s">
        <v>11</v>
      </c>
      <c r="D1" s="2" t="s">
        <v>5</v>
      </c>
      <c r="E1" s="3" t="s">
        <v>2</v>
      </c>
      <c r="G1" s="4" t="s">
        <v>6</v>
      </c>
      <c r="H1" t="s">
        <v>7</v>
      </c>
      <c r="M1" t="s">
        <v>0</v>
      </c>
      <c r="N1" t="s">
        <v>1</v>
      </c>
    </row>
    <row r="2" spans="3:14" x14ac:dyDescent="0.35">
      <c r="C2">
        <v>117</v>
      </c>
      <c r="D2">
        <f>$M$3*C2+$N$3+G2</f>
        <v>36.25</v>
      </c>
      <c r="E2" s="1">
        <f>$M$6*C2+$N$6*D2+H2</f>
        <v>112.33333333333334</v>
      </c>
      <c r="G2" s="4">
        <v>4</v>
      </c>
      <c r="H2">
        <v>9</v>
      </c>
      <c r="L2" t="s">
        <v>3</v>
      </c>
      <c r="M2">
        <f>-4/3</f>
        <v>-1.3333333333333333</v>
      </c>
      <c r="N2">
        <v>160</v>
      </c>
    </row>
    <row r="3" spans="3:14" x14ac:dyDescent="0.35">
      <c r="C3">
        <v>102</v>
      </c>
      <c r="D3">
        <f>$M$3*C3+$N$3+G3</f>
        <v>33.5</v>
      </c>
      <c r="E3" s="1">
        <f>$M$6*C3+$N$6*D3+H3</f>
        <v>94.666666666666671</v>
      </c>
      <c r="G3" s="4">
        <v>-10</v>
      </c>
      <c r="H3">
        <v>3</v>
      </c>
      <c r="L3" t="s">
        <v>4</v>
      </c>
      <c r="M3">
        <f>-3/4</f>
        <v>-0.75</v>
      </c>
      <c r="N3">
        <v>120</v>
      </c>
    </row>
    <row r="4" spans="3:14" x14ac:dyDescent="0.35">
      <c r="C4">
        <v>119</v>
      </c>
      <c r="D4">
        <f>$M$3*C4+$N$3+G4</f>
        <v>37.75</v>
      </c>
      <c r="E4" s="1">
        <f>$M$6*C4+$N$6*D4+H4</f>
        <v>99.833333333333343</v>
      </c>
      <c r="G4" s="4">
        <v>7</v>
      </c>
      <c r="H4">
        <v>-6</v>
      </c>
    </row>
    <row r="5" spans="3:14" x14ac:dyDescent="0.35">
      <c r="C5">
        <v>69</v>
      </c>
      <c r="D5">
        <f>$M$3*C5+$N$3+G5</f>
        <v>76.25</v>
      </c>
      <c r="E5" s="1">
        <f>$M$6*C5+$N$6*D5+H5</f>
        <v>114.66666666666667</v>
      </c>
      <c r="G5" s="4">
        <v>8</v>
      </c>
      <c r="H5">
        <v>8</v>
      </c>
      <c r="M5" t="s">
        <v>8</v>
      </c>
      <c r="N5" t="s">
        <v>9</v>
      </c>
    </row>
    <row r="6" spans="3:14" x14ac:dyDescent="0.35">
      <c r="C6">
        <v>111</v>
      </c>
      <c r="D6">
        <f>$M$3*C6+$N$3+G6</f>
        <v>38.75</v>
      </c>
      <c r="E6" s="1">
        <f>$M$6*C6+$N$6*D6+H6</f>
        <v>96.666666666666671</v>
      </c>
      <c r="G6" s="4">
        <v>2</v>
      </c>
      <c r="H6">
        <v>-5</v>
      </c>
      <c r="L6" t="s">
        <v>10</v>
      </c>
      <c r="M6">
        <f>5/8</f>
        <v>0.625</v>
      </c>
      <c r="N6">
        <f>5/6</f>
        <v>0.83333333333333337</v>
      </c>
    </row>
    <row r="7" spans="3:14" x14ac:dyDescent="0.35">
      <c r="C7">
        <v>112</v>
      </c>
      <c r="D7">
        <f>$M$3*C7+$N$3+G7</f>
        <v>31</v>
      </c>
      <c r="E7" s="1">
        <f>$M$6*C7+$N$6*D7+H7</f>
        <v>100.83333333333334</v>
      </c>
      <c r="G7" s="4">
        <v>-5</v>
      </c>
      <c r="H7">
        <v>5</v>
      </c>
    </row>
    <row r="8" spans="3:14" x14ac:dyDescent="0.35">
      <c r="C8">
        <v>97</v>
      </c>
      <c r="D8">
        <f>$M$3*C8+$N$3+G8</f>
        <v>41.25</v>
      </c>
      <c r="E8" s="1">
        <f>$M$6*C8+$N$6*D8+H8</f>
        <v>103</v>
      </c>
      <c r="G8" s="4">
        <v>-6</v>
      </c>
      <c r="H8">
        <v>8</v>
      </c>
    </row>
    <row r="9" spans="3:14" x14ac:dyDescent="0.35">
      <c r="C9">
        <v>115</v>
      </c>
      <c r="D9">
        <f>$M$3*C9+$N$3+G9</f>
        <v>42.75</v>
      </c>
      <c r="E9" s="1">
        <f>$M$6*C9+$N$6*D9+H9</f>
        <v>100.5</v>
      </c>
      <c r="G9" s="4">
        <v>9</v>
      </c>
      <c r="H9">
        <v>-7</v>
      </c>
    </row>
    <row r="10" spans="3:14" x14ac:dyDescent="0.35">
      <c r="C10">
        <v>103</v>
      </c>
      <c r="D10">
        <f>$M$3*C10+$N$3+G10</f>
        <v>50.75</v>
      </c>
      <c r="E10" s="1">
        <f>$M$6*C10+$N$6*D10+H10</f>
        <v>100.66666666666667</v>
      </c>
      <c r="G10" s="4">
        <v>8</v>
      </c>
      <c r="H10">
        <v>-6</v>
      </c>
    </row>
    <row r="11" spans="3:14" x14ac:dyDescent="0.35">
      <c r="C11">
        <v>61</v>
      </c>
      <c r="D11">
        <f>$M$3*C11+$N$3+G11</f>
        <v>71.25</v>
      </c>
      <c r="E11" s="1">
        <f>$M$6*C11+$N$6*D11+H11</f>
        <v>100.5</v>
      </c>
      <c r="G11" s="4">
        <v>-3</v>
      </c>
      <c r="H11">
        <v>3</v>
      </c>
    </row>
    <row r="12" spans="3:14" x14ac:dyDescent="0.35">
      <c r="C12">
        <v>71</v>
      </c>
      <c r="D12">
        <f>$M$3*C12+$N$3+G12</f>
        <v>60.75</v>
      </c>
      <c r="E12" s="1">
        <f>$M$6*C12+$N$6*D12+H12</f>
        <v>90</v>
      </c>
      <c r="G12" s="4">
        <v>-6</v>
      </c>
      <c r="H12">
        <v>-5</v>
      </c>
    </row>
    <row r="13" spans="3:14" x14ac:dyDescent="0.35">
      <c r="C13">
        <v>88</v>
      </c>
      <c r="D13">
        <f>$M$3*C13+$N$3+G13</f>
        <v>57</v>
      </c>
      <c r="E13" s="1">
        <f>$M$6*C13+$N$6*D13+H13</f>
        <v>100.5</v>
      </c>
      <c r="G13" s="4">
        <v>3</v>
      </c>
      <c r="H13">
        <v>-2</v>
      </c>
    </row>
    <row r="14" spans="3:14" x14ac:dyDescent="0.35">
      <c r="C14">
        <v>76</v>
      </c>
      <c r="D14">
        <f>$M$3*C14+$N$3+G14</f>
        <v>64</v>
      </c>
      <c r="E14" s="1">
        <f>$M$6*C14+$N$6*D14+H14</f>
        <v>95.833333333333343</v>
      </c>
      <c r="G14" s="4">
        <v>1</v>
      </c>
      <c r="H14">
        <v>-5</v>
      </c>
    </row>
    <row r="15" spans="3:14" x14ac:dyDescent="0.35">
      <c r="C15">
        <v>107</v>
      </c>
      <c r="D15">
        <f>$M$3*C15+$N$3+G15</f>
        <v>44.75</v>
      </c>
      <c r="E15" s="1">
        <f>$M$6*C15+$N$6*D15+H15</f>
        <v>95.166666666666671</v>
      </c>
      <c r="G15" s="4">
        <v>5</v>
      </c>
      <c r="H15">
        <v>-9</v>
      </c>
    </row>
    <row r="16" spans="3:14" x14ac:dyDescent="0.35">
      <c r="C16">
        <v>76</v>
      </c>
      <c r="D16">
        <f>$M$3*C16+$N$3+G16</f>
        <v>72</v>
      </c>
      <c r="E16" s="1">
        <f>$M$6*C16+$N$6*D16+H16</f>
        <v>103.5</v>
      </c>
      <c r="G16" s="4">
        <v>9</v>
      </c>
      <c r="H16">
        <v>-4</v>
      </c>
    </row>
    <row r="17" spans="3:8" x14ac:dyDescent="0.35">
      <c r="C17">
        <v>95</v>
      </c>
      <c r="D17">
        <f>$M$3*C17+$N$3+G17</f>
        <v>58.75</v>
      </c>
      <c r="E17" s="1">
        <f>$M$6*C17+$N$6*D17+H17</f>
        <v>102.33333333333334</v>
      </c>
      <c r="G17" s="4">
        <v>10</v>
      </c>
      <c r="H17">
        <v>-6</v>
      </c>
    </row>
    <row r="18" spans="3:8" x14ac:dyDescent="0.35">
      <c r="C18">
        <v>71</v>
      </c>
      <c r="D18">
        <f>$M$3*C18+$N$3+G18</f>
        <v>71.75</v>
      </c>
      <c r="E18" s="1">
        <f>$M$6*C18+$N$6*D18+H18</f>
        <v>105.16666666666667</v>
      </c>
      <c r="G18" s="4">
        <v>5</v>
      </c>
      <c r="H18">
        <v>1</v>
      </c>
    </row>
    <row r="19" spans="3:8" x14ac:dyDescent="0.35">
      <c r="C19">
        <v>71</v>
      </c>
      <c r="D19">
        <f>$M$3*C19+$N$3+G19</f>
        <v>71.75</v>
      </c>
      <c r="E19" s="1">
        <f>$M$6*C19+$N$6*D19+H19</f>
        <v>97.166666666666671</v>
      </c>
      <c r="G19" s="4">
        <v>5</v>
      </c>
      <c r="H19">
        <v>-7</v>
      </c>
    </row>
    <row r="20" spans="3:8" x14ac:dyDescent="0.35">
      <c r="C20">
        <v>100</v>
      </c>
      <c r="D20">
        <f>$M$3*C20+$N$3+G20</f>
        <v>37</v>
      </c>
      <c r="E20" s="1">
        <f>$M$6*C20+$N$6*D20+H20</f>
        <v>86.333333333333343</v>
      </c>
      <c r="G20" s="4">
        <v>-8</v>
      </c>
      <c r="H20">
        <v>-7</v>
      </c>
    </row>
    <row r="21" spans="3:8" x14ac:dyDescent="0.35">
      <c r="C21">
        <v>104</v>
      </c>
      <c r="D21">
        <f>$M$3*C21+$N$3+G21</f>
        <v>45</v>
      </c>
      <c r="E21" s="1">
        <f>$M$6*C21+$N$6*D21+H21</f>
        <v>96.5</v>
      </c>
      <c r="G21" s="4">
        <v>3</v>
      </c>
      <c r="H21">
        <v>-6</v>
      </c>
    </row>
    <row r="22" spans="3:8" x14ac:dyDescent="0.35">
      <c r="C22">
        <v>97</v>
      </c>
      <c r="D22">
        <f>$M$3*C22+$N$3+G22</f>
        <v>44.25</v>
      </c>
      <c r="E22" s="1">
        <f>$M$6*C22+$N$6*D22+H22</f>
        <v>103.5</v>
      </c>
      <c r="G22" s="4">
        <v>-3</v>
      </c>
      <c r="H22">
        <v>6</v>
      </c>
    </row>
    <row r="23" spans="3:8" x14ac:dyDescent="0.35">
      <c r="C23">
        <v>65</v>
      </c>
      <c r="D23">
        <f>$M$3*C23+$N$3+G23</f>
        <v>80.25</v>
      </c>
      <c r="E23" s="1">
        <f>$M$6*C23+$N$6*D23+H23</f>
        <v>117.5</v>
      </c>
      <c r="G23" s="4">
        <v>9</v>
      </c>
      <c r="H23">
        <v>10</v>
      </c>
    </row>
    <row r="24" spans="3:8" x14ac:dyDescent="0.35">
      <c r="C24">
        <v>103</v>
      </c>
      <c r="D24">
        <f>$M$3*C24+$N$3+G24</f>
        <v>48.75</v>
      </c>
      <c r="E24" s="1">
        <f>$M$6*C24+$N$6*D24+H24</f>
        <v>110</v>
      </c>
      <c r="G24" s="4">
        <v>6</v>
      </c>
      <c r="H24">
        <v>5</v>
      </c>
    </row>
    <row r="25" spans="3:8" x14ac:dyDescent="0.35">
      <c r="C25">
        <v>89</v>
      </c>
      <c r="D25">
        <f>$M$3*C25+$N$3+G25</f>
        <v>60.25</v>
      </c>
      <c r="E25" s="1">
        <f>$M$6*C25+$N$6*D25+H25</f>
        <v>98.833333333333343</v>
      </c>
      <c r="G25" s="4">
        <v>7</v>
      </c>
      <c r="H25">
        <v>-7</v>
      </c>
    </row>
    <row r="26" spans="3:8" x14ac:dyDescent="0.35">
      <c r="C26">
        <v>91</v>
      </c>
      <c r="D26">
        <f>$M$3*C26+$N$3+G26</f>
        <v>45.75</v>
      </c>
      <c r="E26" s="1">
        <f>$M$6*C26+$N$6*D26+H26</f>
        <v>89</v>
      </c>
      <c r="G26" s="4">
        <v>-6</v>
      </c>
      <c r="H26">
        <v>-6</v>
      </c>
    </row>
    <row r="27" spans="3:8" x14ac:dyDescent="0.35">
      <c r="C27">
        <v>100</v>
      </c>
      <c r="D27">
        <f>$M$3*C27+$N$3+G27</f>
        <v>55</v>
      </c>
      <c r="E27" s="1">
        <f>$M$6*C27+$N$6*D27+H27</f>
        <v>104.33333333333334</v>
      </c>
      <c r="G27" s="4">
        <v>10</v>
      </c>
      <c r="H27">
        <v>-4</v>
      </c>
    </row>
    <row r="28" spans="3:8" x14ac:dyDescent="0.35">
      <c r="C28">
        <v>116</v>
      </c>
      <c r="D28">
        <f>$M$3*C28+$N$3+G28</f>
        <v>30</v>
      </c>
      <c r="E28" s="1">
        <f>$M$6*C28+$N$6*D28+H28</f>
        <v>100.5</v>
      </c>
      <c r="G28" s="4">
        <v>-3</v>
      </c>
      <c r="H28">
        <v>3</v>
      </c>
    </row>
    <row r="29" spans="3:8" x14ac:dyDescent="0.35">
      <c r="C29">
        <v>110</v>
      </c>
      <c r="D29">
        <f>$M$3*C29+$N$3+G29</f>
        <v>47.5</v>
      </c>
      <c r="E29" s="1">
        <f>$M$6*C29+$N$6*D29+H29</f>
        <v>115.33333333333334</v>
      </c>
      <c r="G29" s="4">
        <v>10</v>
      </c>
      <c r="H29">
        <v>7</v>
      </c>
    </row>
    <row r="30" spans="3:8" x14ac:dyDescent="0.35">
      <c r="C30">
        <v>82</v>
      </c>
      <c r="D30">
        <f>$M$3*C30+$N$3+G30</f>
        <v>62.5</v>
      </c>
      <c r="E30" s="1">
        <f>$M$6*C30+$N$6*D30+H30</f>
        <v>100.33333333333334</v>
      </c>
      <c r="G30" s="4">
        <v>4</v>
      </c>
      <c r="H30">
        <v>-3</v>
      </c>
    </row>
    <row r="31" spans="3:8" x14ac:dyDescent="0.35">
      <c r="C31">
        <v>76</v>
      </c>
      <c r="D31">
        <f>$M$3*C31+$N$3+G31</f>
        <v>69</v>
      </c>
      <c r="E31" s="1">
        <f>$M$6*C31+$N$6*D31+H31</f>
        <v>103</v>
      </c>
      <c r="G31" s="4">
        <v>6</v>
      </c>
      <c r="H31">
        <v>-2</v>
      </c>
    </row>
    <row r="32" spans="3:8" x14ac:dyDescent="0.35">
      <c r="C32">
        <v>100</v>
      </c>
      <c r="D32">
        <f>$M$3*C32+$N$3+G32</f>
        <v>46</v>
      </c>
      <c r="E32" s="1">
        <f>$M$6*C32+$N$6*D32+H32</f>
        <v>91.833333333333343</v>
      </c>
      <c r="G32" s="4">
        <v>1</v>
      </c>
      <c r="H32">
        <v>-9</v>
      </c>
    </row>
    <row r="33" spans="3:8" x14ac:dyDescent="0.35">
      <c r="C33">
        <v>74</v>
      </c>
      <c r="D33">
        <f>$M$3*C33+$N$3+G33</f>
        <v>58.5</v>
      </c>
      <c r="E33" s="1">
        <f>$M$6*C33+$N$6*D33+H33</f>
        <v>103</v>
      </c>
      <c r="G33" s="4">
        <v>-6</v>
      </c>
      <c r="H33">
        <v>8</v>
      </c>
    </row>
    <row r="34" spans="3:8" x14ac:dyDescent="0.35">
      <c r="C34">
        <v>115</v>
      </c>
      <c r="D34">
        <f>$M$3*C34+$N$3+G34</f>
        <v>29.75</v>
      </c>
      <c r="E34" s="1">
        <f>$M$6*C34+$N$6*D34+H34</f>
        <v>105.66666666666667</v>
      </c>
      <c r="G34" s="4">
        <v>-4</v>
      </c>
      <c r="H34">
        <v>9</v>
      </c>
    </row>
    <row r="35" spans="3:8" x14ac:dyDescent="0.35">
      <c r="C35">
        <v>61</v>
      </c>
      <c r="D35">
        <f>$M$3*C35+$N$3+G35</f>
        <v>84.25</v>
      </c>
      <c r="E35" s="1">
        <f>$M$6*C35+$N$6*D35+H35</f>
        <v>115.33333333333334</v>
      </c>
      <c r="G35" s="4">
        <v>10</v>
      </c>
      <c r="H35">
        <v>7</v>
      </c>
    </row>
    <row r="36" spans="3:8" x14ac:dyDescent="0.35">
      <c r="C36">
        <v>87</v>
      </c>
      <c r="D36">
        <f>$M$3*C36+$N$3+G36</f>
        <v>61.75</v>
      </c>
      <c r="E36" s="1">
        <f>$M$6*C36+$N$6*D36+H36</f>
        <v>105.83333333333334</v>
      </c>
      <c r="G36" s="4">
        <v>7</v>
      </c>
      <c r="H36">
        <v>0</v>
      </c>
    </row>
    <row r="37" spans="3:8" x14ac:dyDescent="0.35">
      <c r="C37">
        <v>117</v>
      </c>
      <c r="D37">
        <f>$M$3*C37+$N$3+G37</f>
        <v>40.25</v>
      </c>
      <c r="E37" s="1">
        <f>$M$6*C37+$N$6*D37+H37</f>
        <v>100.66666666666667</v>
      </c>
      <c r="G37" s="4">
        <v>8</v>
      </c>
      <c r="H37">
        <v>-6</v>
      </c>
    </row>
    <row r="38" spans="3:8" x14ac:dyDescent="0.35">
      <c r="C38">
        <v>92</v>
      </c>
      <c r="D38">
        <f>$M$3*C38+$N$3+G38</f>
        <v>47</v>
      </c>
      <c r="E38" s="1">
        <f>$M$6*C38+$N$6*D38+H38</f>
        <v>88.666666666666671</v>
      </c>
      <c r="G38" s="4">
        <v>-4</v>
      </c>
      <c r="H38">
        <v>-8</v>
      </c>
    </row>
    <row r="39" spans="3:8" x14ac:dyDescent="0.35">
      <c r="C39">
        <v>120</v>
      </c>
      <c r="D39">
        <f>$M$3*C39+$N$3+G39</f>
        <v>22</v>
      </c>
      <c r="E39" s="1">
        <f>$M$6*C39+$N$6*D39+H39</f>
        <v>84.333333333333343</v>
      </c>
      <c r="G39" s="4">
        <v>-8</v>
      </c>
      <c r="H39">
        <v>-9</v>
      </c>
    </row>
    <row r="40" spans="3:8" x14ac:dyDescent="0.35">
      <c r="C40">
        <v>99</v>
      </c>
      <c r="D40">
        <f>$M$3*C40+$N$3+G40</f>
        <v>41.75</v>
      </c>
      <c r="E40" s="1">
        <f>$M$6*C40+$N$6*D40+H40</f>
        <v>86.666666666666671</v>
      </c>
      <c r="G40" s="4">
        <v>-4</v>
      </c>
      <c r="H40">
        <v>-10</v>
      </c>
    </row>
    <row r="41" spans="3:8" x14ac:dyDescent="0.35">
      <c r="C41">
        <v>69</v>
      </c>
      <c r="D41">
        <f>$M$3*C41+$N$3+G41</f>
        <v>70.25</v>
      </c>
      <c r="E41" s="1">
        <f>$M$6*C41+$N$6*D41+H41</f>
        <v>92.666666666666671</v>
      </c>
      <c r="G41" s="4">
        <v>2</v>
      </c>
      <c r="H41">
        <v>-9</v>
      </c>
    </row>
    <row r="42" spans="3:8" x14ac:dyDescent="0.35">
      <c r="C42">
        <v>68</v>
      </c>
      <c r="D42">
        <f>$M$3*C42+$N$3+G42</f>
        <v>74</v>
      </c>
      <c r="E42" s="1">
        <f>$M$6*C42+$N$6*D42+H42</f>
        <v>104.16666666666667</v>
      </c>
      <c r="G42" s="4">
        <v>5</v>
      </c>
      <c r="H42">
        <v>0</v>
      </c>
    </row>
    <row r="43" spans="3:8" x14ac:dyDescent="0.35">
      <c r="C43">
        <v>94</v>
      </c>
      <c r="D43">
        <f>$M$3*C43+$N$3+G43</f>
        <v>53.5</v>
      </c>
      <c r="E43" s="1">
        <f>$M$6*C43+$N$6*D43+H43</f>
        <v>109.33333333333334</v>
      </c>
      <c r="G43" s="4">
        <v>4</v>
      </c>
      <c r="H43">
        <v>6</v>
      </c>
    </row>
    <row r="44" spans="3:8" x14ac:dyDescent="0.35">
      <c r="C44">
        <v>114</v>
      </c>
      <c r="D44">
        <f>$M$3*C44+$N$3+G44</f>
        <v>31.5</v>
      </c>
      <c r="E44" s="1">
        <f>$M$6*C44+$N$6*D44+H44</f>
        <v>88.5</v>
      </c>
      <c r="G44" s="4">
        <v>-3</v>
      </c>
      <c r="H44">
        <v>-9</v>
      </c>
    </row>
    <row r="45" spans="3:8" x14ac:dyDescent="0.35">
      <c r="C45">
        <v>96</v>
      </c>
      <c r="D45">
        <f>$M$3*C45+$N$3+G45</f>
        <v>52</v>
      </c>
      <c r="E45" s="1">
        <f>$M$6*C45+$N$6*D45+H45</f>
        <v>110.33333333333334</v>
      </c>
      <c r="G45" s="4">
        <v>4</v>
      </c>
      <c r="H45">
        <v>7</v>
      </c>
    </row>
    <row r="46" spans="3:8" x14ac:dyDescent="0.35">
      <c r="C46">
        <v>115</v>
      </c>
      <c r="D46">
        <f>$M$3*C46+$N$3+G46</f>
        <v>25.75</v>
      </c>
      <c r="E46" s="1">
        <f>$M$6*C46+$N$6*D46+H46</f>
        <v>88.333333333333343</v>
      </c>
      <c r="G46" s="4">
        <v>-8</v>
      </c>
      <c r="H46">
        <v>-5</v>
      </c>
    </row>
    <row r="47" spans="3:8" x14ac:dyDescent="0.35">
      <c r="C47">
        <v>68</v>
      </c>
      <c r="D47">
        <f>$M$3*C47+$N$3+G47</f>
        <v>72</v>
      </c>
      <c r="E47" s="1">
        <f>$M$6*C47+$N$6*D47+H47</f>
        <v>107.5</v>
      </c>
      <c r="G47" s="4">
        <v>3</v>
      </c>
      <c r="H47">
        <v>5</v>
      </c>
    </row>
    <row r="48" spans="3:8" x14ac:dyDescent="0.35">
      <c r="C48">
        <v>80</v>
      </c>
      <c r="D48">
        <f>$M$3*C48+$N$3+G48</f>
        <v>52</v>
      </c>
      <c r="E48" s="1">
        <f>$M$6*C48+$N$6*D48+H48</f>
        <v>97.333333333333343</v>
      </c>
      <c r="G48" s="4">
        <v>-8</v>
      </c>
      <c r="H48">
        <v>4</v>
      </c>
    </row>
    <row r="49" spans="3:8" x14ac:dyDescent="0.35">
      <c r="C49">
        <v>82</v>
      </c>
      <c r="D49">
        <f>$M$3*C49+$N$3+G49</f>
        <v>55.5</v>
      </c>
      <c r="E49" s="1">
        <f>$M$6*C49+$N$6*D49+H49</f>
        <v>98.5</v>
      </c>
      <c r="G49" s="4">
        <v>-3</v>
      </c>
      <c r="H49">
        <v>1</v>
      </c>
    </row>
    <row r="50" spans="3:8" x14ac:dyDescent="0.35">
      <c r="C50">
        <v>95</v>
      </c>
      <c r="D50">
        <f>$M$3*C50+$N$3+G50</f>
        <v>52.75</v>
      </c>
      <c r="E50" s="1">
        <f>$M$6*C50+$N$6*D50+H50</f>
        <v>95.333333333333343</v>
      </c>
      <c r="G50" s="4">
        <v>4</v>
      </c>
      <c r="H50">
        <v>-8</v>
      </c>
    </row>
    <row r="51" spans="3:8" x14ac:dyDescent="0.35">
      <c r="C51">
        <v>67</v>
      </c>
      <c r="D51">
        <f>$M$3*C51+$N$3+G51</f>
        <v>78.75</v>
      </c>
      <c r="E51" s="1">
        <f>$M$6*C51+$N$6*D51+H51</f>
        <v>100.5</v>
      </c>
      <c r="G51" s="4">
        <v>9</v>
      </c>
      <c r="H51">
        <v>-7</v>
      </c>
    </row>
    <row r="52" spans="3:8" x14ac:dyDescent="0.35">
      <c r="C52">
        <v>71</v>
      </c>
      <c r="D52">
        <f>$M$3*C52+$N$3+G52</f>
        <v>62.75</v>
      </c>
      <c r="E52" s="1">
        <f>$M$6*C52+$N$6*D52+H52</f>
        <v>103.66666666666667</v>
      </c>
      <c r="G52" s="4">
        <v>-4</v>
      </c>
      <c r="H52">
        <v>7</v>
      </c>
    </row>
    <row r="53" spans="3:8" x14ac:dyDescent="0.35">
      <c r="C53">
        <v>84</v>
      </c>
      <c r="D53">
        <f>$M$3*C53+$N$3+G53</f>
        <v>65</v>
      </c>
      <c r="E53" s="1">
        <f>$M$6*C53+$N$6*D53+H53</f>
        <v>110.66666666666667</v>
      </c>
      <c r="G53" s="4">
        <v>8</v>
      </c>
      <c r="H53">
        <v>4</v>
      </c>
    </row>
    <row r="54" spans="3:8" x14ac:dyDescent="0.35">
      <c r="C54">
        <v>104</v>
      </c>
      <c r="D54">
        <f>$M$3*C54+$N$3+G54</f>
        <v>47</v>
      </c>
      <c r="E54" s="1">
        <f>$M$6*C54+$N$6*D54+H54</f>
        <v>94.166666666666671</v>
      </c>
      <c r="G54" s="4">
        <v>5</v>
      </c>
      <c r="H54">
        <v>-10</v>
      </c>
    </row>
    <row r="55" spans="3:8" x14ac:dyDescent="0.35">
      <c r="C55">
        <v>117</v>
      </c>
      <c r="D55">
        <f>$M$3*C55+$N$3+G55</f>
        <v>27.25</v>
      </c>
      <c r="E55" s="1">
        <f>$M$6*C55+$N$6*D55+H55</f>
        <v>89.833333333333343</v>
      </c>
      <c r="G55" s="4">
        <v>-5</v>
      </c>
      <c r="H55">
        <v>-6</v>
      </c>
    </row>
    <row r="56" spans="3:8" x14ac:dyDescent="0.35">
      <c r="C56">
        <v>69</v>
      </c>
      <c r="D56">
        <f>$M$3*C56+$N$3+G56</f>
        <v>74.25</v>
      </c>
      <c r="E56" s="1">
        <f>$M$6*C56+$N$6*D56+H56</f>
        <v>96</v>
      </c>
      <c r="G56" s="4">
        <v>6</v>
      </c>
      <c r="H56">
        <v>-9</v>
      </c>
    </row>
    <row r="57" spans="3:8" x14ac:dyDescent="0.35">
      <c r="C57">
        <v>66</v>
      </c>
      <c r="D57">
        <f>$M$3*C57+$N$3+G57</f>
        <v>60.5</v>
      </c>
      <c r="E57" s="1">
        <f>$M$6*C57+$N$6*D57+H57</f>
        <v>96.666666666666671</v>
      </c>
      <c r="G57" s="4">
        <v>-10</v>
      </c>
      <c r="H57">
        <v>5</v>
      </c>
    </row>
    <row r="58" spans="3:8" x14ac:dyDescent="0.35">
      <c r="C58">
        <v>116</v>
      </c>
      <c r="D58">
        <f>$M$3*C58+$N$3+G58</f>
        <v>35</v>
      </c>
      <c r="E58" s="1">
        <f>$M$6*C58+$N$6*D58+H58</f>
        <v>106.66666666666667</v>
      </c>
      <c r="G58" s="4">
        <v>2</v>
      </c>
      <c r="H58">
        <v>5</v>
      </c>
    </row>
    <row r="59" spans="3:8" x14ac:dyDescent="0.35">
      <c r="C59">
        <v>108</v>
      </c>
      <c r="D59">
        <f>$M$3*C59+$N$3+G59</f>
        <v>47</v>
      </c>
      <c r="E59" s="1">
        <f>$M$6*C59+$N$6*D59+H59</f>
        <v>107.66666666666667</v>
      </c>
      <c r="G59" s="4">
        <v>8</v>
      </c>
      <c r="H59">
        <v>1</v>
      </c>
    </row>
    <row r="60" spans="3:8" x14ac:dyDescent="0.35">
      <c r="C60">
        <v>116</v>
      </c>
      <c r="D60">
        <f>$M$3*C60+$N$3+G60</f>
        <v>31</v>
      </c>
      <c r="E60" s="1">
        <f>$M$6*C60+$N$6*D60+H60</f>
        <v>102.33333333333334</v>
      </c>
      <c r="G60" s="4">
        <v>-2</v>
      </c>
      <c r="H60">
        <v>4</v>
      </c>
    </row>
    <row r="61" spans="3:8" x14ac:dyDescent="0.35">
      <c r="C61">
        <v>120</v>
      </c>
      <c r="D61">
        <f>$M$3*C61+$N$3+G61</f>
        <v>33</v>
      </c>
      <c r="E61" s="1">
        <f>$M$6*C61+$N$6*D61+H61</f>
        <v>110.5</v>
      </c>
      <c r="G61" s="4">
        <v>3</v>
      </c>
      <c r="H61">
        <v>8</v>
      </c>
    </row>
    <row r="62" spans="3:8" x14ac:dyDescent="0.35">
      <c r="C62">
        <v>113</v>
      </c>
      <c r="D62">
        <f>$M$3*C62+$N$3+G62</f>
        <v>35.25</v>
      </c>
      <c r="E62" s="1">
        <f>$M$6*C62+$N$6*D62+H62</f>
        <v>96</v>
      </c>
      <c r="G62" s="4">
        <v>0</v>
      </c>
      <c r="H62">
        <v>-4</v>
      </c>
    </row>
    <row r="63" spans="3:8" x14ac:dyDescent="0.35">
      <c r="C63">
        <v>103</v>
      </c>
      <c r="D63">
        <f>$M$3*C63+$N$3+G63</f>
        <v>38.75</v>
      </c>
      <c r="E63" s="1">
        <f>$M$6*C63+$N$6*D63+H63</f>
        <v>101.66666666666667</v>
      </c>
      <c r="G63" s="4">
        <v>-4</v>
      </c>
      <c r="H63">
        <v>5</v>
      </c>
    </row>
    <row r="64" spans="3:8" x14ac:dyDescent="0.35">
      <c r="C64">
        <v>108</v>
      </c>
      <c r="D64">
        <f>$M$3*C64+$N$3+G64</f>
        <v>30</v>
      </c>
      <c r="E64" s="1">
        <f>$M$6*C64+$N$6*D64+H64</f>
        <v>86.5</v>
      </c>
      <c r="G64" s="4">
        <v>-9</v>
      </c>
      <c r="H64">
        <v>-6</v>
      </c>
    </row>
    <row r="65" spans="3:8" x14ac:dyDescent="0.35">
      <c r="C65">
        <v>78</v>
      </c>
      <c r="D65">
        <f>$M$3*C65+$N$3+G65</f>
        <v>63.5</v>
      </c>
      <c r="E65" s="1">
        <f>$M$6*C65+$N$6*D65+H65</f>
        <v>103.66666666666667</v>
      </c>
      <c r="G65" s="4">
        <v>2</v>
      </c>
      <c r="H65">
        <v>2</v>
      </c>
    </row>
    <row r="66" spans="3:8" x14ac:dyDescent="0.35">
      <c r="C66">
        <v>68</v>
      </c>
      <c r="D66">
        <f>$M$3*C66+$N$3+G66</f>
        <v>72</v>
      </c>
      <c r="E66" s="1">
        <f>$M$6*C66+$N$6*D66+H66</f>
        <v>93.5</v>
      </c>
      <c r="G66" s="4">
        <v>3</v>
      </c>
      <c r="H66">
        <v>-9</v>
      </c>
    </row>
    <row r="67" spans="3:8" x14ac:dyDescent="0.35">
      <c r="C67">
        <v>77</v>
      </c>
      <c r="D67">
        <f>$M$3*C67+$N$3+G67</f>
        <v>52.25</v>
      </c>
      <c r="E67" s="1">
        <f>$M$6*C67+$N$6*D67+H67</f>
        <v>90.666666666666671</v>
      </c>
      <c r="G67" s="4">
        <v>-10</v>
      </c>
      <c r="H67">
        <v>-1</v>
      </c>
    </row>
    <row r="68" spans="3:8" x14ac:dyDescent="0.35">
      <c r="C68">
        <v>95</v>
      </c>
      <c r="D68">
        <f>$M$3*C68+$N$3+G68</f>
        <v>55.75</v>
      </c>
      <c r="E68" s="1">
        <f>$M$6*C68+$N$6*D68+H68</f>
        <v>100.83333333333334</v>
      </c>
      <c r="G68" s="4">
        <v>7</v>
      </c>
      <c r="H68">
        <v>-5</v>
      </c>
    </row>
    <row r="69" spans="3:8" x14ac:dyDescent="0.35">
      <c r="C69">
        <v>104</v>
      </c>
      <c r="D69">
        <f>$M$3*C69+$N$3+G69</f>
        <v>52</v>
      </c>
      <c r="E69" s="1">
        <f>$M$6*C69+$N$6*D69+H69</f>
        <v>108.33333333333334</v>
      </c>
      <c r="G69" s="4">
        <v>10</v>
      </c>
      <c r="H69">
        <v>0</v>
      </c>
    </row>
    <row r="70" spans="3:8" x14ac:dyDescent="0.35">
      <c r="C70">
        <v>64</v>
      </c>
      <c r="D70">
        <f>$M$3*C70+$N$3+G70</f>
        <v>64</v>
      </c>
      <c r="E70" s="1">
        <f>$M$6*C70+$N$6*D70+H70</f>
        <v>100.33333333333334</v>
      </c>
      <c r="G70" s="4">
        <v>-8</v>
      </c>
      <c r="H70">
        <v>7</v>
      </c>
    </row>
    <row r="71" spans="3:8" x14ac:dyDescent="0.35">
      <c r="C71">
        <v>61</v>
      </c>
      <c r="D71">
        <f>$M$3*C71+$N$3+G71</f>
        <v>81.25</v>
      </c>
      <c r="E71" s="1">
        <f>$M$6*C71+$N$6*D71+H71</f>
        <v>107.83333333333334</v>
      </c>
      <c r="G71" s="4">
        <v>7</v>
      </c>
      <c r="H71">
        <v>2</v>
      </c>
    </row>
    <row r="72" spans="3:8" x14ac:dyDescent="0.35">
      <c r="C72">
        <v>115</v>
      </c>
      <c r="D72">
        <f>$M$3*C72+$N$3+G72</f>
        <v>42.75</v>
      </c>
      <c r="E72" s="1">
        <f>$M$6*C72+$N$6*D72+H72</f>
        <v>116.5</v>
      </c>
      <c r="G72" s="4">
        <v>9</v>
      </c>
      <c r="H72">
        <v>9</v>
      </c>
    </row>
    <row r="73" spans="3:8" x14ac:dyDescent="0.35">
      <c r="C73">
        <v>120</v>
      </c>
      <c r="D73">
        <f>$M$3*C73+$N$3+G73</f>
        <v>26</v>
      </c>
      <c r="E73" s="1">
        <f>$M$6*C73+$N$6*D73+H73</f>
        <v>87.666666666666671</v>
      </c>
      <c r="G73" s="4">
        <v>-4</v>
      </c>
      <c r="H73">
        <v>-9</v>
      </c>
    </row>
    <row r="74" spans="3:8" x14ac:dyDescent="0.35">
      <c r="C74">
        <v>76</v>
      </c>
      <c r="D74">
        <f>$M$3*C74+$N$3+G74</f>
        <v>62</v>
      </c>
      <c r="E74" s="1">
        <f>$M$6*C74+$N$6*D74+H74</f>
        <v>97.166666666666671</v>
      </c>
      <c r="G74" s="4">
        <v>-1</v>
      </c>
      <c r="H74">
        <v>-2</v>
      </c>
    </row>
    <row r="75" spans="3:8" x14ac:dyDescent="0.35">
      <c r="C75">
        <v>100</v>
      </c>
      <c r="D75">
        <f>$M$3*C75+$N$3+G75</f>
        <v>46</v>
      </c>
      <c r="E75" s="1">
        <f>$M$6*C75+$N$6*D75+H75</f>
        <v>100.83333333333334</v>
      </c>
      <c r="G75" s="4">
        <v>1</v>
      </c>
      <c r="H75">
        <v>0</v>
      </c>
    </row>
    <row r="76" spans="3:8" x14ac:dyDescent="0.35">
      <c r="C76">
        <v>60</v>
      </c>
      <c r="D76">
        <f>$M$3*C76+$N$3+G76</f>
        <v>71</v>
      </c>
      <c r="E76" s="1">
        <f>$M$6*C76+$N$6*D76+H76</f>
        <v>100.66666666666667</v>
      </c>
      <c r="G76" s="4">
        <v>-4</v>
      </c>
      <c r="H76">
        <v>4</v>
      </c>
    </row>
    <row r="77" spans="3:8" x14ac:dyDescent="0.35">
      <c r="C77">
        <v>90</v>
      </c>
      <c r="D77">
        <f>$M$3*C77+$N$3+G77</f>
        <v>60.5</v>
      </c>
      <c r="E77" s="1">
        <f>$M$6*C77+$N$6*D77+H77</f>
        <v>114.66666666666667</v>
      </c>
      <c r="G77" s="4">
        <v>8</v>
      </c>
      <c r="H77">
        <v>8</v>
      </c>
    </row>
    <row r="78" spans="3:8" x14ac:dyDescent="0.35">
      <c r="C78">
        <v>115</v>
      </c>
      <c r="D78">
        <f>$M$3*C78+$N$3+G78</f>
        <v>37.75</v>
      </c>
      <c r="E78" s="1">
        <f>$M$6*C78+$N$6*D78+H78</f>
        <v>113.33333333333334</v>
      </c>
      <c r="G78" s="4">
        <v>4</v>
      </c>
      <c r="H78">
        <v>10</v>
      </c>
    </row>
    <row r="79" spans="3:8" x14ac:dyDescent="0.35">
      <c r="C79">
        <v>73</v>
      </c>
      <c r="D79">
        <f>$M$3*C79+$N$3+G79</f>
        <v>70.25</v>
      </c>
      <c r="E79" s="1">
        <f>$M$6*C79+$N$6*D79+H79</f>
        <v>102.16666666666667</v>
      </c>
      <c r="G79" s="4">
        <v>5</v>
      </c>
      <c r="H79">
        <v>-2</v>
      </c>
    </row>
    <row r="80" spans="3:8" x14ac:dyDescent="0.35">
      <c r="C80">
        <v>73</v>
      </c>
      <c r="D80">
        <f>$M$3*C80+$N$3+G80</f>
        <v>69.25</v>
      </c>
      <c r="E80" s="1">
        <f>$M$6*C80+$N$6*D80+H80</f>
        <v>105.33333333333334</v>
      </c>
      <c r="G80" s="4">
        <v>4</v>
      </c>
      <c r="H80">
        <v>2</v>
      </c>
    </row>
    <row r="81" spans="3:8" x14ac:dyDescent="0.35">
      <c r="C81">
        <v>114</v>
      </c>
      <c r="D81">
        <f>$M$3*C81+$N$3+G81</f>
        <v>24.5</v>
      </c>
      <c r="E81" s="1">
        <f>$M$6*C81+$N$6*D81+H81</f>
        <v>86.666666666666671</v>
      </c>
      <c r="G81" s="4">
        <v>-10</v>
      </c>
      <c r="H81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2020-05-22T15:26:51Z</dcterms:modified>
</cp:coreProperties>
</file>