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b31eaf251e6d67/Crossout/"/>
    </mc:Choice>
  </mc:AlternateContent>
  <xr:revisionPtr revIDLastSave="0" documentId="8_{7698C115-76AA-4CBF-9178-CA1FD699A856}" xr6:coauthVersionLast="47" xr6:coauthVersionMax="47" xr10:uidLastSave="{00000000-0000-0000-0000-000000000000}"/>
  <bookViews>
    <workbookView xWindow="-110" yWindow="-110" windowWidth="19420" windowHeight="10300" xr2:uid="{EF7ADECD-62BA-457D-A1F1-36D898311C3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1" l="1" a="1"/>
  <c r="E35" i="1" s="1"/>
  <c r="D7" i="1"/>
  <c r="D6" i="1"/>
  <c r="D5" i="1"/>
  <c r="D4" i="1"/>
  <c r="D3" i="1"/>
  <c r="D2" i="1"/>
  <c r="G37" i="1" l="1"/>
  <c r="C37" i="1" l="1"/>
  <c r="B35" i="1"/>
  <c r="B36" i="1"/>
  <c r="B37" i="1"/>
  <c r="G35" i="1"/>
  <c r="F36" i="1"/>
  <c r="F35" i="1"/>
  <c r="G36" i="1"/>
  <c r="C35" i="1"/>
  <c r="C36" i="1"/>
  <c r="F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<sst xmlns="http://schemas.openxmlformats.org/spreadsheetml/2006/main" count="13" uniqueCount="13">
  <si>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VAT</t>
  </si>
  <si>
    <t>marketing</t>
  </si>
  <si>
    <t>przysięgłe</t>
  </si>
  <si>
    <t>lokalizacja</t>
  </si>
  <si>
    <t>dokumenty HU-PL</t>
  </si>
  <si>
    <t>dokumenty PL-HU</t>
  </si>
  <si>
    <t>tłumaczenia ustne</t>
  </si>
  <si>
    <t>Rodzaj klienta</t>
  </si>
  <si>
    <t>2024 rok</t>
  </si>
  <si>
    <t>2025 rok</t>
  </si>
  <si>
    <t>MŚP</t>
  </si>
  <si>
    <t>Korporacja</t>
  </si>
  <si>
    <t xml:space="preserve">prywatna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</si>
</sst>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Usługi translatoryczne w 2024 roku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808-4820-B41F-0C18DE6C32E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808-4820-B41F-0C18DE6C32E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808-4820-B41F-0C18DE6C32E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808-4820-B41F-0C18DE6C32E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808-4820-B41F-0C18DE6C32E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808-4820-B41F-0C18DE6C32E2}"/>
              </c:ext>
            </c:extLst>
          </c:dPt>
          <c:cat>
            <c:strRef>
              <c:f>Sheet1!$C$2:$C$7</c:f>
              <c:strCache>
                <c:ptCount val="6"/>
                <c:pt idx="0">
                  <c:v>marketing</c:v>
                </c:pt>
                <c:pt idx="1">
                  <c:v>przysięgłe</c:v>
                </c:pt>
                <c:pt idx="2">
                  <c:v>lokalizacja</c:v>
                </c:pt>
                <c:pt idx="3">
                  <c:v>dokumenty HU-PL</c:v>
                </c:pt>
                <c:pt idx="4">
                  <c:v>dokumenty PL-HU</c:v>
                </c:pt>
                <c:pt idx="5">
                  <c:v>tłumaczenia ustne</c:v>
                </c:pt>
              </c:strCache>
            </c:strRef>
          </c:cat>
          <c:val>
            <c:numRef>
              <c:f>Sheet1!$D$2:$D$7</c:f>
              <c:numCache>
                <c:formatCode>0</c:formatCode>
                <c:ptCount val="6"/>
                <c:pt idx="0">
                  <c:v>186</c:v>
                </c:pt>
                <c:pt idx="1">
                  <c:v>113</c:v>
                </c:pt>
                <c:pt idx="2" formatCode="General">
                  <c:v>129</c:v>
                </c:pt>
                <c:pt idx="3">
                  <c:v>209</c:v>
                </c:pt>
                <c:pt idx="4">
                  <c:v>90</c:v>
                </c:pt>
                <c:pt idx="5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808-4820-B41F-0C18DE6C3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udział % klientów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Sheet1!$E$35</c:f>
              <c:strCache>
                <c:ptCount val="1"/>
                <c:pt idx="0">
                  <c:v>MŚP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Sheet1!$F$34:$G$34</c:f>
              <c:strCache>
                <c:ptCount val="2"/>
                <c:pt idx="0">
                  <c:v>2024 rok</c:v>
                </c:pt>
                <c:pt idx="1">
                  <c:v>2025 rok</c:v>
                </c:pt>
              </c:strCache>
            </c:strRef>
          </c:cat>
          <c:val>
            <c:numRef>
              <c:f>Sheet1!$F$35:$G$35</c:f>
              <c:numCache>
                <c:formatCode>0%</c:formatCode>
                <c:ptCount val="2"/>
                <c:pt idx="0">
                  <c:v>0.17188241550686748</c:v>
                </c:pt>
                <c:pt idx="1">
                  <c:v>0.13412958010124715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E3-495A-B0E7-2282B03A82A2}"/>
            </c:ext>
          </c:extLst>
        </c:ser>
        <c:ser>
          <c:idx val="1"/>
          <c:order val="1"/>
          <c:tx>
            <c:strRef>
              <c:f>Sheet1!$E$36</c:f>
              <c:strCache>
                <c:ptCount val="1"/>
                <c:pt idx="0">
                  <c:v>Klient korporacyjny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Sheet1!$F$34:$G$34</c:f>
              <c:strCache>
                <c:ptCount val="2"/>
                <c:pt idx="0">
                  <c:v>2024 rok</c:v>
                </c:pt>
                <c:pt idx="1">
                  <c:v>2025 rok</c:v>
                </c:pt>
              </c:strCache>
            </c:strRef>
          </c:cat>
          <c:val>
            <c:numRef>
              <c:f>Sheet1!$F$36:$G$36</c:f>
              <c:numCache>
                <c:formatCode>0%</c:formatCode>
                <c:ptCount val="2"/>
                <c:pt idx="0">
                  <c:v>0.17188241550686748</c:v>
                </c:pt>
                <c:pt idx="1">
                  <c:v>0.17432627299521536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E3-495A-B0E7-2282B03A82A2}"/>
            </c:ext>
          </c:extLst>
        </c:ser>
        <c:ser>
          <c:idx val="2"/>
          <c:order val="2"/>
          <c:tx>
            <c:strRef>
              <c:f>Sheet1!$E$37</c:f>
              <c:strCache>
                <c:ptCount val="1"/>
                <c:pt idx="0">
                  <c:v>Osoba prywatna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Sheet1!$F$34:$G$34</c:f>
              <c:strCache>
                <c:ptCount val="2"/>
                <c:pt idx="0">
                  <c:v>2024 rok</c:v>
                </c:pt>
                <c:pt idx="1">
                  <c:v>2025 rok</c:v>
                </c:pt>
              </c:strCache>
            </c:strRef>
          </c:cat>
          <c:val>
            <c:numRef>
              <c:f>Sheet1!$F$37:$G$37</c:f>
              <c:numCache>
                <c:formatCode>0%</c:formatCode>
                <c:ptCount val="2"/>
                <c:pt idx="0">
                  <c:v>0.11585233691490923</c:v>
                </c:pt>
                <c:pt idx="1">
                  <c:v>0.17275277231818098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E3-495A-B0E7-2282B03A8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08655728"/>
        <c:axId val="1608656208"/>
      </c:barChart>
      <c:catAx>
        <c:axId val="160865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08656208"/>
        <c:crosses val="autoZero"/>
        <c:auto val="1"/>
        <c:lblAlgn val="ctr"/>
        <c:lblOffset val="100"/>
        <c:noMultiLvlLbl val="0"/>
      </c:catAx>
      <c:valAx>
        <c:axId val="160865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0865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dochód brutto</a:t>
            </a:r>
            <a:r>
              <a:rPr lang="pl-PL"/>
              <a:t> na klienta</a:t>
            </a:r>
          </a:p>
          <a:p>
            <a:pPr>
              <a:defRPr/>
            </a:pP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Sheet1!$A$35</c:f>
              <c:strCache>
                <c:ptCount val="1"/>
                <c:pt idx="0">
                  <c:v>MŚP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Sheet1!$B$35:$C$35</c:f>
              <c:numCache>
                <c:formatCode>General</c:formatCode>
                <c:ptCount val="2"/>
                <c:pt idx="0" formatCode="0.00">
                  <c:v>29962.720000000001</c:v>
                </c:pt>
                <c:pt idx="1">
                  <c:v>23134.16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72-4226-A51E-D14CEC444CDD}"/>
            </c:ext>
          </c:extLst>
        </c:ser>
        <c:ser>
          <c:idx val="1"/>
          <c:order val="1"/>
          <c:tx>
            <c:strRef>
              <c:f>Sheet1!$A$36</c:f>
              <c:strCache>
                <c:ptCount val="1"/>
                <c:pt idx="0">
                  <c:v>Korporacja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Sheet1!$B$36:$C$36</c:f>
              <c:numCache>
                <c:formatCode>General</c:formatCode>
                <c:ptCount val="2"/>
                <c:pt idx="0">
                  <c:v>29658.5</c:v>
                </c:pt>
                <c:pt idx="1">
                  <c:v>29962.720000000001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72-4226-A51E-D14CEC444CDD}"/>
            </c:ext>
          </c:extLst>
        </c:ser>
        <c:ser>
          <c:idx val="2"/>
          <c:order val="2"/>
          <c:tx>
            <c:strRef>
              <c:f>Sheet1!$A$37</c:f>
              <c:strCache>
                <c:ptCount val="1"/>
                <c:pt idx="0">
                  <c:v>prywatna 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Sheet1!$B$37:$C$37</c:f>
              <c:numCache>
                <c:formatCode>General</c:formatCode>
                <c:ptCount val="2"/>
                <c:pt idx="0">
                  <c:v>22520.82</c:v>
                </c:pt>
                <c:pt idx="1">
                  <c:v>29453.98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72-4226-A51E-D14CEC444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1608613488"/>
        <c:axId val="1608605328"/>
      </c:barChart>
      <c:catAx>
        <c:axId val="16086134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08605328"/>
        <c:crosses val="autoZero"/>
        <c:auto val="1"/>
        <c:lblAlgn val="ctr"/>
        <c:lblOffset val="100"/>
        <c:noMultiLvlLbl val="0"/>
      </c:catAx>
      <c:valAx>
        <c:axId val="16086053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0861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8201</xdr:colOff>
      <xdr:row>8</xdr:row>
      <xdr:rowOff>178069</xdr:rowOff>
    </xdr:from>
    <xdr:to>
      <xdr:col>4</xdr:col>
      <xdr:colOff>2184</xdr:colOff>
      <xdr:row>26</xdr:row>
      <xdr:rowOff>53813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957468-3E9B-4F25-8651-B55324DD1E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1254124</xdr:colOff>
      <xdr:row>38</xdr:row>
      <xdr:rowOff>34925</xdr:rowOff>
    </xdr:from>
    <xdr:to>
      <xdr:col>8</xdr:col>
      <xdr:colOff>609599</xdr:colOff>
      <xdr:row>53</xdr:row>
      <xdr:rowOff>15875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EC3B87-925A-4AC6-A84C-1765581F2E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2291</xdr:colOff>
      <xdr:row>38</xdr:row>
      <xdr:rowOff>10768</xdr:rowOff>
    </xdr:from>
    <xdr:to>
      <xdr:col>3</xdr:col>
      <xdr:colOff>783389</xdr:colOff>
      <xdr:row>53</xdr:row>
      <xdr:rowOff>9476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7C93A67-EE01-4255-9E7B-F102D5E8E7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wel\OneDrive\Crossout\Dokumenty\zestawienie_sprzedazy_tlumaczen_2024_2025.csv" TargetMode="External"/><Relationship Id="rId1" Type="http://schemas.openxmlformats.org/officeDocument/2006/relationships/externalLinkPath" Target="file:///C:\Users\pawel\OneDrive\Crossout\Dokumenty\zestawienie_sprzedazy_tlumaczen_2024_2025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estawienie_sprzedazy_tlumaczen"/>
    </sheetNames>
    <sheetDataSet>
      <sheetData sheetId="0">
        <row r="1">
          <cell r="A1" t="str">
            <v>Rok</v>
          </cell>
          <cell r="J1" t="str">
            <v>Dochód brutto</v>
          </cell>
          <cell r="K1" t="str">
            <v>Rodzaj klienta</v>
          </cell>
          <cell r="M1" t="str">
            <v>udział procentowy</v>
          </cell>
        </row>
        <row r="2">
          <cell r="A2">
            <v>2024</v>
          </cell>
          <cell r="B2" t="str">
            <v>Tłumaczenie pisemne HU-PL</v>
          </cell>
          <cell r="J2">
            <v>1062.04</v>
          </cell>
          <cell r="K2" t="str">
            <v>MŚP</v>
          </cell>
          <cell r="M2">
            <v>6.5260520517596791E-3</v>
          </cell>
        </row>
        <row r="3">
          <cell r="A3">
            <v>2024</v>
          </cell>
          <cell r="J3">
            <v>400.61</v>
          </cell>
          <cell r="K3" t="str">
            <v>Klient korporacyjny</v>
          </cell>
          <cell r="M3">
            <v>2.3945743303080917E-3</v>
          </cell>
        </row>
        <row r="4">
          <cell r="A4">
            <v>2024</v>
          </cell>
          <cell r="J4">
            <v>471.91</v>
          </cell>
          <cell r="K4" t="str">
            <v>MŚP</v>
          </cell>
          <cell r="M4">
            <v>2.8255677276141701E-3</v>
          </cell>
        </row>
        <row r="5">
          <cell r="A5">
            <v>2024</v>
          </cell>
          <cell r="B5" t="str">
            <v>Tłumaczenie marketingowe</v>
          </cell>
          <cell r="J5">
            <v>689.6099999999999</v>
          </cell>
          <cell r="K5" t="str">
            <v>Osoba prywatna</v>
          </cell>
          <cell r="M5">
            <v>4.1853831275204499E-3</v>
          </cell>
        </row>
        <row r="6">
          <cell r="A6">
            <v>2025</v>
          </cell>
          <cell r="J6">
            <v>768.96</v>
          </cell>
          <cell r="K6" t="str">
            <v>MŚP</v>
          </cell>
          <cell r="M6">
            <v>4.6953919809993097E-3</v>
          </cell>
        </row>
        <row r="7">
          <cell r="A7">
            <v>2025</v>
          </cell>
          <cell r="J7">
            <v>687.18999999999994</v>
          </cell>
          <cell r="K7" t="str">
            <v>MŚP</v>
          </cell>
          <cell r="M7">
            <v>4.1918167970744387E-3</v>
          </cell>
        </row>
        <row r="8">
          <cell r="A8">
            <v>2024</v>
          </cell>
          <cell r="J8">
            <v>860.04</v>
          </cell>
          <cell r="K8" t="str">
            <v>Osoba prywatna</v>
          </cell>
          <cell r="M8">
            <v>5.2858529353086376E-3</v>
          </cell>
        </row>
        <row r="9">
          <cell r="A9">
            <v>2025</v>
          </cell>
          <cell r="J9">
            <v>465.05</v>
          </cell>
          <cell r="K9" t="str">
            <v>Osoba prywatna</v>
          </cell>
          <cell r="M9">
            <v>2.5456718706100339E-3</v>
          </cell>
        </row>
        <row r="10">
          <cell r="A10">
            <v>2025</v>
          </cell>
          <cell r="J10">
            <v>924.44</v>
          </cell>
          <cell r="K10" t="str">
            <v>MŚP</v>
          </cell>
          <cell r="M10">
            <v>5.6306476531535008E-3</v>
          </cell>
        </row>
        <row r="11">
          <cell r="A11">
            <v>2024</v>
          </cell>
          <cell r="J11">
            <v>931.51</v>
          </cell>
          <cell r="K11" t="str">
            <v>Klient korporacyjny</v>
          </cell>
          <cell r="M11">
            <v>5.7107249771167455E-3</v>
          </cell>
        </row>
        <row r="12">
          <cell r="A12">
            <v>2024</v>
          </cell>
          <cell r="J12">
            <v>957.72</v>
          </cell>
          <cell r="K12" t="str">
            <v>Klient korporacyjny</v>
          </cell>
          <cell r="M12">
            <v>5.8385238888396789E-3</v>
          </cell>
        </row>
        <row r="13">
          <cell r="A13">
            <v>2025</v>
          </cell>
          <cell r="J13">
            <v>101.55</v>
          </cell>
          <cell r="K13" t="str">
            <v>Osoba prywatna</v>
          </cell>
          <cell r="M13">
            <v>5.4811116831316527E-4</v>
          </cell>
        </row>
        <row r="14">
          <cell r="A14">
            <v>2024</v>
          </cell>
          <cell r="J14">
            <v>610.03</v>
          </cell>
          <cell r="K14" t="str">
            <v>Klient korporacyjny</v>
          </cell>
          <cell r="M14">
            <v>3.4512577074424294E-3</v>
          </cell>
        </row>
        <row r="15">
          <cell r="A15">
            <v>2024</v>
          </cell>
          <cell r="J15">
            <v>717.97</v>
          </cell>
          <cell r="K15" t="str">
            <v>Klient korporacyjny</v>
          </cell>
          <cell r="M15">
            <v>4.3409779902290647E-3</v>
          </cell>
        </row>
        <row r="16">
          <cell r="A16">
            <v>2025</v>
          </cell>
          <cell r="J16">
            <v>965.01</v>
          </cell>
          <cell r="K16" t="str">
            <v>Klient korporacyjny</v>
          </cell>
          <cell r="M16">
            <v>5.6685625795541948E-3</v>
          </cell>
        </row>
        <row r="17">
          <cell r="A17">
            <v>2025</v>
          </cell>
          <cell r="J17">
            <v>1118.04</v>
          </cell>
          <cell r="K17" t="str">
            <v>Osoba prywatna</v>
          </cell>
          <cell r="M17">
            <v>6.8614773479239756E-3</v>
          </cell>
        </row>
        <row r="18">
          <cell r="A18">
            <v>2025</v>
          </cell>
          <cell r="J18">
            <v>98.5</v>
          </cell>
          <cell r="K18" t="str">
            <v>Osoba prywatna</v>
          </cell>
          <cell r="M18">
            <v>5.0751034103070853E-4</v>
          </cell>
        </row>
        <row r="19">
          <cell r="A19">
            <v>2025</v>
          </cell>
          <cell r="J19">
            <v>685.63</v>
          </cell>
          <cell r="K19" t="str">
            <v>MŚP</v>
          </cell>
          <cell r="M19">
            <v>4.1748893752382148E-3</v>
          </cell>
        </row>
        <row r="20">
          <cell r="A20">
            <v>2025</v>
          </cell>
          <cell r="B20" t="str">
            <v>Tłumaczenie pisemne PL-HU</v>
          </cell>
          <cell r="J20">
            <v>182.84</v>
          </cell>
          <cell r="K20" t="str">
            <v>Klient korporacyjny</v>
          </cell>
          <cell r="M20">
            <v>1.0415049140118197E-3</v>
          </cell>
        </row>
        <row r="21">
          <cell r="A21">
            <v>2025</v>
          </cell>
          <cell r="J21">
            <v>519.43000000000006</v>
          </cell>
          <cell r="K21" t="str">
            <v>MŚP</v>
          </cell>
          <cell r="M21">
            <v>3.1367574530313997E-3</v>
          </cell>
        </row>
        <row r="22">
          <cell r="A22">
            <v>2024</v>
          </cell>
          <cell r="J22">
            <v>1376.34</v>
          </cell>
          <cell r="K22" t="str">
            <v>Klient korporacyjny</v>
          </cell>
          <cell r="M22">
            <v>8.3815098585679499E-3</v>
          </cell>
        </row>
        <row r="23">
          <cell r="A23">
            <v>2024</v>
          </cell>
          <cell r="B23" t="str">
            <v>Tłumaczenie ustne (1h)</v>
          </cell>
          <cell r="J23">
            <v>1062.74</v>
          </cell>
          <cell r="K23" t="str">
            <v>Klient korporacyjny</v>
          </cell>
          <cell r="M23">
            <v>6.4226760992174246E-3</v>
          </cell>
        </row>
        <row r="24">
          <cell r="A24">
            <v>2024</v>
          </cell>
          <cell r="J24">
            <v>776.18999999999994</v>
          </cell>
          <cell r="K24" t="str">
            <v>MŚP</v>
          </cell>
          <cell r="M24">
            <v>4.762102263364946E-3</v>
          </cell>
        </row>
        <row r="25">
          <cell r="A25">
            <v>2025</v>
          </cell>
          <cell r="J25">
            <v>316.59000000000003</v>
          </cell>
          <cell r="K25" t="str">
            <v>Osoba prywatna</v>
          </cell>
          <cell r="M25">
            <v>1.8769450138623705E-3</v>
          </cell>
        </row>
        <row r="26">
          <cell r="A26">
            <v>2024</v>
          </cell>
          <cell r="J26">
            <v>787.09</v>
          </cell>
          <cell r="K26" t="str">
            <v>Osoba prywatna</v>
          </cell>
          <cell r="M26">
            <v>4.8086370577117617E-3</v>
          </cell>
        </row>
        <row r="27">
          <cell r="A27">
            <v>2024</v>
          </cell>
          <cell r="J27">
            <v>2345.15</v>
          </cell>
          <cell r="K27" t="str">
            <v>MŚP</v>
          </cell>
          <cell r="M27">
            <v>1.4289305005032621E-2</v>
          </cell>
        </row>
        <row r="28">
          <cell r="A28">
            <v>2025</v>
          </cell>
          <cell r="J28">
            <v>1687.23</v>
          </cell>
          <cell r="K28" t="str">
            <v>Klient korporacyjny</v>
          </cell>
          <cell r="M28">
            <v>1.0179751730313559E-2</v>
          </cell>
        </row>
        <row r="29">
          <cell r="A29">
            <v>2024</v>
          </cell>
          <cell r="J29">
            <v>313.25</v>
          </cell>
          <cell r="K29" t="str">
            <v>Osoba prywatna</v>
          </cell>
          <cell r="M29">
            <v>1.8129830951897003E-3</v>
          </cell>
        </row>
        <row r="30">
          <cell r="A30">
            <v>2024</v>
          </cell>
          <cell r="J30">
            <v>1275.73</v>
          </cell>
          <cell r="K30" t="str">
            <v>Osoba prywatna</v>
          </cell>
          <cell r="M30">
            <v>7.8392701945079399E-3</v>
          </cell>
        </row>
        <row r="31">
          <cell r="A31">
            <v>2024</v>
          </cell>
          <cell r="J31">
            <v>98.57</v>
          </cell>
          <cell r="K31" t="str">
            <v>Osoba prywatna</v>
          </cell>
          <cell r="M31">
            <v>5.0794758070913499E-4</v>
          </cell>
        </row>
        <row r="32">
          <cell r="A32">
            <v>2025</v>
          </cell>
          <cell r="J32">
            <v>3000.42</v>
          </cell>
          <cell r="K32" t="str">
            <v>Osoba prywatna</v>
          </cell>
          <cell r="M32">
            <v>1.8382305634782679E-2</v>
          </cell>
        </row>
        <row r="33">
          <cell r="A33">
            <v>2024</v>
          </cell>
          <cell r="J33">
            <v>823.86</v>
          </cell>
          <cell r="K33" t="str">
            <v>Osoba prywatna</v>
          </cell>
          <cell r="M33">
            <v>5.0167631446427548E-3</v>
          </cell>
        </row>
        <row r="34">
          <cell r="A34">
            <v>2024</v>
          </cell>
          <cell r="J34">
            <v>705.93</v>
          </cell>
          <cell r="K34" t="str">
            <v>MŚP</v>
          </cell>
          <cell r="M34">
            <v>4.2873224354050181E-3</v>
          </cell>
        </row>
        <row r="35">
          <cell r="A35">
            <v>2024</v>
          </cell>
          <cell r="J35">
            <v>545.30000000000007</v>
          </cell>
          <cell r="K35" t="str">
            <v>Osoba prywatna</v>
          </cell>
          <cell r="M35">
            <v>3.3055319689040122E-3</v>
          </cell>
        </row>
        <row r="36">
          <cell r="A36">
            <v>2025</v>
          </cell>
          <cell r="J36">
            <v>1098.67</v>
          </cell>
          <cell r="K36" t="str">
            <v>MŚP</v>
          </cell>
          <cell r="M36">
            <v>6.7333036593338206E-3</v>
          </cell>
        </row>
        <row r="37">
          <cell r="A37">
            <v>2024</v>
          </cell>
          <cell r="J37">
            <v>453.12</v>
          </cell>
          <cell r="K37" t="str">
            <v>Osoba prywatna</v>
          </cell>
          <cell r="M37">
            <v>2.6866504354969645E-3</v>
          </cell>
        </row>
        <row r="38">
          <cell r="A38">
            <v>2024</v>
          </cell>
          <cell r="J38">
            <v>708.08</v>
          </cell>
          <cell r="K38" t="str">
            <v>Osoba prywatna</v>
          </cell>
          <cell r="M38">
            <v>4.322301609679135E-3</v>
          </cell>
        </row>
        <row r="39">
          <cell r="A39">
            <v>2024</v>
          </cell>
          <cell r="J39">
            <v>911.16</v>
          </cell>
          <cell r="K39" t="str">
            <v>MŚP</v>
          </cell>
          <cell r="M39">
            <v>5.5692467097401849E-3</v>
          </cell>
        </row>
        <row r="40">
          <cell r="A40">
            <v>2025</v>
          </cell>
          <cell r="J40">
            <v>62.42</v>
          </cell>
          <cell r="K40" t="str">
            <v>MŚP</v>
          </cell>
          <cell r="M40">
            <v>2.6777807163060275E-4</v>
          </cell>
        </row>
        <row r="41">
          <cell r="A41">
            <v>2024</v>
          </cell>
          <cell r="J41">
            <v>939.75</v>
          </cell>
          <cell r="K41" t="str">
            <v>MŚP</v>
          </cell>
          <cell r="M41">
            <v>5.7478278869717908E-3</v>
          </cell>
        </row>
        <row r="42">
          <cell r="A42">
            <v>2024</v>
          </cell>
          <cell r="J42">
            <v>948.93</v>
          </cell>
          <cell r="K42" t="str">
            <v>Klient korporacyjny</v>
          </cell>
          <cell r="M42">
            <v>5.5681223791385166E-3</v>
          </cell>
        </row>
        <row r="43">
          <cell r="A43">
            <v>2024</v>
          </cell>
          <cell r="J43">
            <v>107.99</v>
          </cell>
          <cell r="K43" t="str">
            <v>MŚP</v>
          </cell>
          <cell r="M43">
            <v>5.8833721872839919E-4</v>
          </cell>
        </row>
        <row r="44">
          <cell r="A44">
            <v>2024</v>
          </cell>
          <cell r="J44">
            <v>939.5</v>
          </cell>
          <cell r="K44" t="str">
            <v>Osoba prywatna</v>
          </cell>
          <cell r="M44">
            <v>5.7678159865570001E-3</v>
          </cell>
        </row>
        <row r="45">
          <cell r="A45">
            <v>2024</v>
          </cell>
          <cell r="J45">
            <v>914.62000000000012</v>
          </cell>
          <cell r="K45" t="str">
            <v>Klient korporacyjny</v>
          </cell>
          <cell r="M45">
            <v>5.5836756191282588E-3</v>
          </cell>
        </row>
        <row r="46">
          <cell r="A46">
            <v>2025</v>
          </cell>
          <cell r="J46">
            <v>650.18000000000006</v>
          </cell>
          <cell r="K46" t="str">
            <v>Klient korporacyjny</v>
          </cell>
          <cell r="M46">
            <v>3.9534587095208171E-3</v>
          </cell>
        </row>
        <row r="47">
          <cell r="A47">
            <v>2025</v>
          </cell>
          <cell r="J47">
            <v>1105.8900000000001</v>
          </cell>
          <cell r="K47" t="str">
            <v>MŚP</v>
          </cell>
          <cell r="M47">
            <v>6.5485386637930409E-3</v>
          </cell>
        </row>
        <row r="48">
          <cell r="A48">
            <v>2025</v>
          </cell>
          <cell r="J48">
            <v>273.91000000000003</v>
          </cell>
          <cell r="K48" t="str">
            <v>MŚP</v>
          </cell>
          <cell r="M48">
            <v>1.5888040657793358E-3</v>
          </cell>
        </row>
        <row r="49">
          <cell r="A49">
            <v>2024</v>
          </cell>
          <cell r="J49">
            <v>66.94</v>
          </cell>
          <cell r="K49" t="str">
            <v>Klient korporacyjny</v>
          </cell>
          <cell r="M49">
            <v>3.1037770887158039E-4</v>
          </cell>
        </row>
        <row r="50">
          <cell r="A50">
            <v>2024</v>
          </cell>
          <cell r="J50">
            <v>1122.97</v>
          </cell>
          <cell r="K50" t="str">
            <v>MŚP</v>
          </cell>
          <cell r="M50">
            <v>6.8850882905590041E-3</v>
          </cell>
        </row>
        <row r="51">
          <cell r="A51">
            <v>2024</v>
          </cell>
          <cell r="J51">
            <v>465.41</v>
          </cell>
          <cell r="K51" t="str">
            <v>Klient korporacyjny</v>
          </cell>
          <cell r="M51">
            <v>2.8208830167738867E-3</v>
          </cell>
        </row>
        <row r="52">
          <cell r="A52">
            <v>2024</v>
          </cell>
          <cell r="J52">
            <v>575.81999999999994</v>
          </cell>
          <cell r="K52" t="str">
            <v>Osoba prywatna</v>
          </cell>
          <cell r="M52">
            <v>3.2375724303142991E-3</v>
          </cell>
        </row>
        <row r="53">
          <cell r="A53">
            <v>2024</v>
          </cell>
          <cell r="J53">
            <v>1034.29</v>
          </cell>
          <cell r="K53" t="str">
            <v>MŚP</v>
          </cell>
          <cell r="M53">
            <v>6.3527177506691917E-3</v>
          </cell>
        </row>
        <row r="54">
          <cell r="A54">
            <v>2025</v>
          </cell>
          <cell r="J54">
            <v>263.18</v>
          </cell>
          <cell r="K54" t="str">
            <v>MŚP</v>
          </cell>
          <cell r="M54">
            <v>1.5576975857998535E-3</v>
          </cell>
        </row>
        <row r="55">
          <cell r="A55">
            <v>2024</v>
          </cell>
          <cell r="J55">
            <v>443.66</v>
          </cell>
          <cell r="K55" t="str">
            <v>MŚP</v>
          </cell>
          <cell r="M55">
            <v>2.4120639174451497E-3</v>
          </cell>
        </row>
        <row r="56">
          <cell r="A56">
            <v>2024</v>
          </cell>
          <cell r="J56">
            <v>453.97</v>
          </cell>
          <cell r="K56" t="str">
            <v>Klient korporacyjny</v>
          </cell>
          <cell r="M56">
            <v>2.7350591141798936E-3</v>
          </cell>
        </row>
        <row r="57">
          <cell r="A57">
            <v>2024</v>
          </cell>
          <cell r="J57">
            <v>1081.94</v>
          </cell>
          <cell r="K57" t="str">
            <v>Klient korporacyjny</v>
          </cell>
          <cell r="M57">
            <v>6.6144369296130276E-3</v>
          </cell>
        </row>
        <row r="58">
          <cell r="A58">
            <v>2024</v>
          </cell>
          <cell r="J58">
            <v>255.87</v>
          </cell>
          <cell r="K58" t="str">
            <v>MŚP</v>
          </cell>
          <cell r="M58">
            <v>1.4904876009445868E-3</v>
          </cell>
        </row>
        <row r="59">
          <cell r="A59">
            <v>2025</v>
          </cell>
          <cell r="J59">
            <v>354.22</v>
          </cell>
          <cell r="K59" t="str">
            <v>MŚP</v>
          </cell>
          <cell r="M59">
            <v>2.0904429025568891E-3</v>
          </cell>
        </row>
        <row r="60">
          <cell r="A60">
            <v>2025</v>
          </cell>
          <cell r="J60">
            <v>452.64</v>
          </cell>
          <cell r="K60" t="str">
            <v>MŚP</v>
          </cell>
          <cell r="M60">
            <v>2.6980186671360521E-3</v>
          </cell>
        </row>
        <row r="61">
          <cell r="A61">
            <v>2024</v>
          </cell>
          <cell r="J61">
            <v>683.24</v>
          </cell>
          <cell r="K61" t="str">
            <v>Osoba prywatna</v>
          </cell>
          <cell r="M61">
            <v>4.0522124140339923E-3</v>
          </cell>
        </row>
        <row r="62">
          <cell r="A62">
            <v>2025</v>
          </cell>
          <cell r="J62">
            <v>967.22</v>
          </cell>
          <cell r="K62" t="str">
            <v>MŚP</v>
          </cell>
          <cell r="M62">
            <v>5.826031326598923E-3</v>
          </cell>
        </row>
        <row r="63">
          <cell r="A63">
            <v>2024</v>
          </cell>
          <cell r="J63">
            <v>445.64</v>
          </cell>
          <cell r="K63" t="str">
            <v>Osoba prywatna</v>
          </cell>
          <cell r="M63">
            <v>2.5680960198321908E-3</v>
          </cell>
        </row>
        <row r="64">
          <cell r="A64">
            <v>2024</v>
          </cell>
          <cell r="J64">
            <v>959.09</v>
          </cell>
          <cell r="K64" t="str">
            <v>Osoba prywatna</v>
          </cell>
          <cell r="M64">
            <v>5.8614477405514653E-3</v>
          </cell>
        </row>
        <row r="65">
          <cell r="A65">
            <v>2025</v>
          </cell>
          <cell r="J65">
            <v>841.48</v>
          </cell>
          <cell r="K65" t="str">
            <v>Osoba prywatna</v>
          </cell>
          <cell r="M65">
            <v>5.1268226179838148E-3</v>
          </cell>
        </row>
        <row r="66">
          <cell r="A66">
            <v>2025</v>
          </cell>
          <cell r="J66">
            <v>1091.55</v>
          </cell>
          <cell r="K66" t="str">
            <v>Osoba prywatna</v>
          </cell>
          <cell r="M66">
            <v>6.696013361045164E-3</v>
          </cell>
        </row>
        <row r="67">
          <cell r="A67">
            <v>2024</v>
          </cell>
          <cell r="J67">
            <v>1491.53</v>
          </cell>
          <cell r="K67" t="str">
            <v>MŚP</v>
          </cell>
          <cell r="M67">
            <v>9.1010189808242853E-3</v>
          </cell>
        </row>
        <row r="68">
          <cell r="A68">
            <v>2024</v>
          </cell>
          <cell r="J68">
            <v>612.61999999999989</v>
          </cell>
          <cell r="K68" t="str">
            <v>MŚP</v>
          </cell>
          <cell r="M68">
            <v>3.7044819440625511E-3</v>
          </cell>
        </row>
        <row r="69">
          <cell r="A69">
            <v>2024</v>
          </cell>
          <cell r="J69">
            <v>1219.46</v>
          </cell>
          <cell r="K69" t="str">
            <v>Osoba prywatna</v>
          </cell>
          <cell r="M69">
            <v>7.4949751791527084E-3</v>
          </cell>
        </row>
        <row r="70">
          <cell r="A70">
            <v>2025</v>
          </cell>
          <cell r="J70">
            <v>744.96</v>
          </cell>
          <cell r="K70" t="str">
            <v>Klient korporacyjny</v>
          </cell>
          <cell r="M70">
            <v>4.5239315642449348E-3</v>
          </cell>
        </row>
        <row r="71">
          <cell r="A71">
            <v>2025</v>
          </cell>
          <cell r="J71">
            <v>503.15</v>
          </cell>
          <cell r="K71" t="str">
            <v>Klient korporacyjny</v>
          </cell>
          <cell r="M71">
            <v>3.0350679963916465E-3</v>
          </cell>
        </row>
        <row r="72">
          <cell r="A72">
            <v>2025</v>
          </cell>
          <cell r="J72">
            <v>558.16999999999996</v>
          </cell>
          <cell r="K72" t="str">
            <v>Osoba prywatna</v>
          </cell>
          <cell r="M72">
            <v>3.3643719370579721E-3</v>
          </cell>
        </row>
        <row r="73">
          <cell r="A73">
            <v>2024</v>
          </cell>
          <cell r="J73">
            <v>1922.31</v>
          </cell>
          <cell r="K73" t="str">
            <v>MŚP</v>
          </cell>
          <cell r="M73">
            <v>1.17917919618607E-2</v>
          </cell>
        </row>
        <row r="74">
          <cell r="A74">
            <v>2025</v>
          </cell>
          <cell r="J74">
            <v>1899.86</v>
          </cell>
          <cell r="K74" t="str">
            <v>Klient korporacyjny</v>
          </cell>
          <cell r="M74">
            <v>1.1507898484939522E-2</v>
          </cell>
        </row>
        <row r="75">
          <cell r="A75">
            <v>2025</v>
          </cell>
          <cell r="J75">
            <v>1024.03</v>
          </cell>
          <cell r="K75" t="str">
            <v>Osoba prywatna</v>
          </cell>
          <cell r="M75">
            <v>6.2527147899319405E-3</v>
          </cell>
        </row>
        <row r="76">
          <cell r="A76">
            <v>2025</v>
          </cell>
          <cell r="J76">
            <v>356.19</v>
          </cell>
          <cell r="K76" t="str">
            <v>Klient korporacyjny</v>
          </cell>
          <cell r="M76">
            <v>2.0093661736143831E-3</v>
          </cell>
        </row>
        <row r="77">
          <cell r="A77">
            <v>2024</v>
          </cell>
          <cell r="J77">
            <v>376.15</v>
          </cell>
          <cell r="K77" t="str">
            <v>Osoba prywatna</v>
          </cell>
          <cell r="M77">
            <v>2.2417902941036464E-3</v>
          </cell>
        </row>
        <row r="78">
          <cell r="A78">
            <v>2024</v>
          </cell>
          <cell r="J78">
            <v>117.82</v>
          </cell>
          <cell r="K78" t="str">
            <v>MŚP</v>
          </cell>
          <cell r="M78">
            <v>6.3537171556484514E-4</v>
          </cell>
        </row>
        <row r="79">
          <cell r="A79">
            <v>2025</v>
          </cell>
          <cell r="J79">
            <v>770.82</v>
          </cell>
          <cell r="K79" t="str">
            <v>Klient korporacyjny</v>
          </cell>
          <cell r="M79">
            <v>4.67109394744104E-3</v>
          </cell>
        </row>
        <row r="80">
          <cell r="A80">
            <v>2024</v>
          </cell>
          <cell r="J80">
            <v>967.85</v>
          </cell>
          <cell r="K80" t="str">
            <v>Klient korporacyjny</v>
          </cell>
          <cell r="M80">
            <v>5.9017987165891073E-3</v>
          </cell>
        </row>
        <row r="81">
          <cell r="A81">
            <v>2025</v>
          </cell>
          <cell r="J81">
            <v>527.66999999999996</v>
          </cell>
          <cell r="K81" t="str">
            <v>Klient korporacyjny</v>
          </cell>
          <cell r="M81">
            <v>3.1738603628864446E-3</v>
          </cell>
        </row>
        <row r="82">
          <cell r="A82">
            <v>2024</v>
          </cell>
          <cell r="J82">
            <v>929.9</v>
          </cell>
          <cell r="K82" t="str">
            <v>Osoba prywatna</v>
          </cell>
          <cell r="M82">
            <v>5.7078516878013713E-3</v>
          </cell>
        </row>
        <row r="83">
          <cell r="A83">
            <v>2025</v>
          </cell>
          <cell r="J83">
            <v>879.17</v>
          </cell>
          <cell r="K83" t="str">
            <v>Klient korporacyjny</v>
          </cell>
          <cell r="M83">
            <v>5.3478785068339901E-3</v>
          </cell>
        </row>
        <row r="84">
          <cell r="A84">
            <v>2025</v>
          </cell>
          <cell r="J84">
            <v>1038.8800000000001</v>
          </cell>
          <cell r="K84" t="str">
            <v>Osoba prywatna</v>
          </cell>
          <cell r="M84">
            <v>6.3670217344348572E-3</v>
          </cell>
        </row>
        <row r="85">
          <cell r="A85">
            <v>2025</v>
          </cell>
          <cell r="J85">
            <v>1153.58</v>
          </cell>
          <cell r="K85" t="str">
            <v>MŚP</v>
          </cell>
          <cell r="M85">
            <v>6.8464238104238642E-3</v>
          </cell>
        </row>
        <row r="86">
          <cell r="A86">
            <v>2024</v>
          </cell>
          <cell r="J86">
            <v>561.81000000000006</v>
          </cell>
          <cell r="K86" t="str">
            <v>Klient korporacyjny</v>
          </cell>
          <cell r="M86">
            <v>3.3799251770477131E-3</v>
          </cell>
        </row>
        <row r="87">
          <cell r="A87">
            <v>2024</v>
          </cell>
          <cell r="J87">
            <v>1993.74</v>
          </cell>
          <cell r="K87" t="str">
            <v>Klient korporacyjny</v>
          </cell>
          <cell r="M87">
            <v>1.2094299356520604E-2</v>
          </cell>
        </row>
        <row r="88">
          <cell r="A88">
            <v>2024</v>
          </cell>
          <cell r="J88">
            <v>856.61</v>
          </cell>
          <cell r="K88" t="str">
            <v>Osoba prywatna</v>
          </cell>
          <cell r="M88">
            <v>5.1351301718739178E-3</v>
          </cell>
        </row>
        <row r="89">
          <cell r="A89">
            <v>2024</v>
          </cell>
          <cell r="J89">
            <v>853.43</v>
          </cell>
          <cell r="K89" t="str">
            <v>MŚP</v>
          </cell>
          <cell r="M89">
            <v>5.2086489006607662E-3</v>
          </cell>
        </row>
        <row r="90">
          <cell r="A90">
            <v>2025</v>
          </cell>
          <cell r="J90">
            <v>881.48</v>
          </cell>
          <cell r="K90" t="str">
            <v>Klient korporacyjny</v>
          </cell>
          <cell r="M90">
            <v>5.3766738627989323E-3</v>
          </cell>
        </row>
        <row r="91">
          <cell r="A91">
            <v>2025</v>
          </cell>
          <cell r="J91">
            <v>74.72</v>
          </cell>
          <cell r="K91" t="str">
            <v>MŚP</v>
          </cell>
          <cell r="M91">
            <v>3.2305765954594761E-4</v>
          </cell>
        </row>
        <row r="92">
          <cell r="A92">
            <v>2024</v>
          </cell>
          <cell r="J92">
            <v>1077.9100000000001</v>
          </cell>
          <cell r="K92" t="str">
            <v>MŚP</v>
          </cell>
          <cell r="M92">
            <v>6.6036308632747738E-3</v>
          </cell>
        </row>
        <row r="93">
          <cell r="A93">
            <v>2025</v>
          </cell>
          <cell r="J93">
            <v>579.92999999999995</v>
          </cell>
          <cell r="K93" t="str">
            <v>MŚP</v>
          </cell>
          <cell r="M93">
            <v>3.5002910142373964E-3</v>
          </cell>
        </row>
        <row r="94">
          <cell r="A94">
            <v>2024</v>
          </cell>
          <cell r="J94">
            <v>1953.79</v>
          </cell>
          <cell r="K94" t="str">
            <v>MŚP</v>
          </cell>
          <cell r="M94">
            <v>1.1988424891530198E-2</v>
          </cell>
        </row>
        <row r="95">
          <cell r="A95">
            <v>2024</v>
          </cell>
          <cell r="J95">
            <v>814.5</v>
          </cell>
          <cell r="K95" t="str">
            <v>MŚP</v>
          </cell>
          <cell r="M95">
            <v>4.9798476232213217E-3</v>
          </cell>
        </row>
        <row r="96">
          <cell r="A96">
            <v>2025</v>
          </cell>
          <cell r="J96">
            <v>2338.33</v>
          </cell>
          <cell r="K96" t="str">
            <v>MŚP</v>
          </cell>
          <cell r="M96">
            <v>1.4246705367791643E-2</v>
          </cell>
        </row>
        <row r="97">
          <cell r="A97">
            <v>2024</v>
          </cell>
          <cell r="J97">
            <v>458.96000000000004</v>
          </cell>
          <cell r="K97" t="str">
            <v>MŚP</v>
          </cell>
          <cell r="M97">
            <v>2.7446783871052757E-3</v>
          </cell>
        </row>
        <row r="98">
          <cell r="A98">
            <v>2024</v>
          </cell>
          <cell r="J98">
            <v>80.53</v>
          </cell>
          <cell r="K98" t="str">
            <v>Osoba prywatna</v>
          </cell>
          <cell r="M98">
            <v>3.5934855285534354E-4</v>
          </cell>
        </row>
        <row r="99">
          <cell r="A99">
            <v>2024</v>
          </cell>
          <cell r="J99">
            <v>103.31</v>
          </cell>
          <cell r="K99" t="str">
            <v>Osoba prywatna</v>
          </cell>
          <cell r="M99">
            <v>5.3755495321972644E-4</v>
          </cell>
        </row>
        <row r="100">
          <cell r="A100">
            <v>2024</v>
          </cell>
          <cell r="J100">
            <v>949.06</v>
          </cell>
          <cell r="K100" t="str">
            <v>Klient korporacyjny</v>
          </cell>
          <cell r="M100">
            <v>5.7125988614528589E-3</v>
          </cell>
        </row>
        <row r="101">
          <cell r="A101">
            <v>2024</v>
          </cell>
          <cell r="J101">
            <v>535.94000000000005</v>
          </cell>
          <cell r="K101" t="str">
            <v>Osoba prywatna</v>
          </cell>
          <cell r="M101">
            <v>3.2039674378866664E-3</v>
          </cell>
        </row>
        <row r="102">
          <cell r="A102">
            <v>2025</v>
          </cell>
          <cell r="J102">
            <v>1185.8599999999999</v>
          </cell>
          <cell r="K102" t="str">
            <v>Osoba prywatna</v>
          </cell>
          <cell r="M102">
            <v>7.1917182307583575E-3</v>
          </cell>
        </row>
        <row r="103">
          <cell r="A103">
            <v>2024</v>
          </cell>
          <cell r="J103">
            <v>481.98</v>
          </cell>
          <cell r="K103" t="str">
            <v>Klient korporacyjny</v>
          </cell>
          <cell r="M103">
            <v>2.8884677784963759E-3</v>
          </cell>
        </row>
        <row r="104">
          <cell r="A104">
            <v>2025</v>
          </cell>
          <cell r="J104">
            <v>2849.21</v>
          </cell>
          <cell r="K104" t="str">
            <v>Klient korporacyjny</v>
          </cell>
          <cell r="M104">
            <v>1.7437805466570332E-2</v>
          </cell>
        </row>
        <row r="105">
          <cell r="A105">
            <v>2024</v>
          </cell>
          <cell r="J105">
            <v>814.44999999999993</v>
          </cell>
          <cell r="K105" t="str">
            <v>Klient korporacyjny</v>
          </cell>
          <cell r="M105">
            <v>4.9651688625884337E-3</v>
          </cell>
        </row>
        <row r="106">
          <cell r="A106">
            <v>2024</v>
          </cell>
          <cell r="J106">
            <v>1064.49</v>
          </cell>
          <cell r="K106" t="str">
            <v>MŚP</v>
          </cell>
          <cell r="M106">
            <v>6.526988993927737E-3</v>
          </cell>
        </row>
        <row r="107">
          <cell r="A107">
            <v>2025</v>
          </cell>
          <cell r="J107">
            <v>315.28000000000003</v>
          </cell>
          <cell r="K107" t="str">
            <v>Klient korporacyjny</v>
          </cell>
          <cell r="M107">
            <v>1.8472127157293716E-3</v>
          </cell>
        </row>
        <row r="108">
          <cell r="A108">
            <v>2025</v>
          </cell>
          <cell r="J108">
            <v>796.19</v>
          </cell>
          <cell r="K108" t="str">
            <v>Klient korporacyjny</v>
          </cell>
          <cell r="M108">
            <v>4.8295620994650281E-3</v>
          </cell>
        </row>
        <row r="109">
          <cell r="A109">
            <v>2025</v>
          </cell>
          <cell r="J109">
            <v>214.10999999999999</v>
          </cell>
          <cell r="K109" t="str">
            <v>MŚP</v>
          </cell>
          <cell r="M109">
            <v>1.2080932314922994E-3</v>
          </cell>
        </row>
        <row r="110">
          <cell r="A110">
            <v>2025</v>
          </cell>
          <cell r="J110">
            <v>759.5</v>
          </cell>
          <cell r="K110" t="str">
            <v>MŚP</v>
          </cell>
          <cell r="M110">
            <v>4.621935715023665E-3</v>
          </cell>
        </row>
        <row r="111">
          <cell r="A111">
            <v>2025</v>
          </cell>
          <cell r="J111">
            <v>626.20000000000005</v>
          </cell>
          <cell r="K111" t="str">
            <v>MŚP</v>
          </cell>
          <cell r="M111">
            <v>3.7821232183888496E-3</v>
          </cell>
        </row>
        <row r="112">
          <cell r="A112">
            <v>2025</v>
          </cell>
          <cell r="J112">
            <v>629.64</v>
          </cell>
          <cell r="K112" t="str">
            <v>Osoba prywatna</v>
          </cell>
          <cell r="M112">
            <v>3.8323433185966879E-3</v>
          </cell>
        </row>
        <row r="113">
          <cell r="A113">
            <v>2025</v>
          </cell>
          <cell r="J113">
            <v>1053.5899999999999</v>
          </cell>
          <cell r="K113" t="str">
            <v>Klient korporacyjny</v>
          </cell>
          <cell r="M113">
            <v>6.4373548598503126E-3</v>
          </cell>
        </row>
        <row r="114">
          <cell r="A114">
            <v>2024</v>
          </cell>
          <cell r="J114">
            <v>100.21000000000001</v>
          </cell>
          <cell r="K114" t="str">
            <v>Osoba prywatna</v>
          </cell>
          <cell r="M114">
            <v>4.8227536530438169E-4</v>
          </cell>
        </row>
        <row r="115">
          <cell r="A115">
            <v>2025</v>
          </cell>
          <cell r="J115">
            <v>3331.65</v>
          </cell>
          <cell r="K115" t="str">
            <v>Klient korporacyjny</v>
          </cell>
          <cell r="M115">
            <v>2.0451261330285471E-2</v>
          </cell>
        </row>
        <row r="116">
          <cell r="A116">
            <v>2025</v>
          </cell>
          <cell r="J116">
            <v>1091.72</v>
          </cell>
          <cell r="K116" t="str">
            <v>Klient korporacyjny</v>
          </cell>
          <cell r="M116">
            <v>6.6970752288356286E-3</v>
          </cell>
        </row>
        <row r="117">
          <cell r="A117">
            <v>2025</v>
          </cell>
          <cell r="J117">
            <v>1701.89</v>
          </cell>
          <cell r="K117" t="str">
            <v>Klient korporacyjny</v>
          </cell>
          <cell r="M117">
            <v>1.02713222115383E-2</v>
          </cell>
        </row>
        <row r="118">
          <cell r="A118">
            <v>2024</v>
          </cell>
          <cell r="J118">
            <v>712.14</v>
          </cell>
          <cell r="K118" t="str">
            <v>Klient korporacyjny</v>
          </cell>
          <cell r="M118">
            <v>4.3404782877394348E-3</v>
          </cell>
        </row>
        <row r="119">
          <cell r="A119">
            <v>2025</v>
          </cell>
          <cell r="J119">
            <v>1053.25</v>
          </cell>
          <cell r="K119" t="str">
            <v>Klient korporacyjny</v>
          </cell>
          <cell r="M119">
            <v>6.4495975708462536E-3</v>
          </cell>
        </row>
        <row r="120">
          <cell r="A120">
            <v>2025</v>
          </cell>
          <cell r="J120">
            <v>390.59</v>
          </cell>
          <cell r="K120" t="str">
            <v>MŚP</v>
          </cell>
          <cell r="M120">
            <v>2.3319865934819041E-3</v>
          </cell>
        </row>
        <row r="121">
          <cell r="A121">
            <v>2025</v>
          </cell>
          <cell r="J121">
            <v>976.25</v>
          </cell>
          <cell r="K121" t="str">
            <v>Osoba prywatna</v>
          </cell>
          <cell r="M121">
            <v>5.9973668177308896E-3</v>
          </cell>
        </row>
        <row r="122">
          <cell r="A122">
            <v>2025</v>
          </cell>
          <cell r="J122">
            <v>1880.64</v>
          </cell>
          <cell r="K122" t="str">
            <v>Osoba prywatna</v>
          </cell>
          <cell r="M122">
            <v>1.1531509427574551E-2</v>
          </cell>
        </row>
        <row r="123">
          <cell r="A123">
            <v>2025</v>
          </cell>
          <cell r="J123">
            <v>1091.57</v>
          </cell>
          <cell r="K123" t="str">
            <v>Osoba prywatna</v>
          </cell>
          <cell r="M123">
            <v>6.6745886168022668E-3</v>
          </cell>
        </row>
        <row r="124">
          <cell r="A124">
            <v>2024</v>
          </cell>
          <cell r="J124">
            <v>244.35</v>
          </cell>
          <cell r="K124" t="str">
            <v>MŚP</v>
          </cell>
          <cell r="M124">
            <v>1.3826143259956594E-3</v>
          </cell>
        </row>
        <row r="125">
          <cell r="A125">
            <v>2024</v>
          </cell>
          <cell r="J125">
            <v>280.43</v>
          </cell>
          <cell r="K125" t="str">
            <v>Klient korporacyjny</v>
          </cell>
          <cell r="M125">
            <v>1.6510794885495038E-3</v>
          </cell>
        </row>
        <row r="126">
          <cell r="A126">
            <v>2024</v>
          </cell>
          <cell r="J126">
            <v>248.42999999999998</v>
          </cell>
          <cell r="K126" t="str">
            <v>MŚP</v>
          </cell>
          <cell r="M126">
            <v>1.4224655995436707E-3</v>
          </cell>
        </row>
        <row r="127">
          <cell r="A127">
            <v>2025</v>
          </cell>
          <cell r="J127">
            <v>692.05</v>
          </cell>
          <cell r="K127" t="str">
            <v>MŚP</v>
          </cell>
          <cell r="M127">
            <v>4.2006240534541725E-3</v>
          </cell>
        </row>
        <row r="128">
          <cell r="A128">
            <v>2024</v>
          </cell>
          <cell r="J128">
            <v>2972.54</v>
          </cell>
          <cell r="K128" t="str">
            <v>Klient korporacyjny</v>
          </cell>
          <cell r="M128">
            <v>1.8208159317146543E-2</v>
          </cell>
        </row>
        <row r="129">
          <cell r="A129">
            <v>2024</v>
          </cell>
          <cell r="J129">
            <v>508.21999999999997</v>
          </cell>
          <cell r="K129" t="str">
            <v>Osoba prywatna</v>
          </cell>
          <cell r="M129">
            <v>3.0451869718066587E-3</v>
          </cell>
        </row>
        <row r="130">
          <cell r="A130">
            <v>2025</v>
          </cell>
          <cell r="J130">
            <v>376.89</v>
          </cell>
          <cell r="K130" t="str">
            <v>MŚP</v>
          </cell>
          <cell r="M130">
            <v>2.2464125421327264E-3</v>
          </cell>
        </row>
        <row r="131">
          <cell r="A131">
            <v>2025</v>
          </cell>
          <cell r="J131">
            <v>422.78</v>
          </cell>
          <cell r="K131" t="str">
            <v>Klient korporacyjny</v>
          </cell>
          <cell r="M131">
            <v>2.2816415676516579E-3</v>
          </cell>
        </row>
        <row r="132">
          <cell r="A132">
            <v>2024</v>
          </cell>
          <cell r="J132">
            <v>330.95</v>
          </cell>
          <cell r="K132" t="str">
            <v>Klient korporacyjny</v>
          </cell>
          <cell r="M132">
            <v>1.9594583874625632E-3</v>
          </cell>
        </row>
        <row r="133">
          <cell r="A133">
            <v>2025</v>
          </cell>
          <cell r="J133">
            <v>236</v>
          </cell>
          <cell r="K133" t="str">
            <v>Klient korporacyjny</v>
          </cell>
          <cell r="M133">
            <v>1.3520075485058075E-3</v>
          </cell>
        </row>
        <row r="134">
          <cell r="A134">
            <v>2025</v>
          </cell>
          <cell r="J134">
            <v>386.45</v>
          </cell>
          <cell r="K134" t="str">
            <v>MŚP</v>
          </cell>
          <cell r="M134">
            <v>2.1983786403170199E-3</v>
          </cell>
        </row>
        <row r="135">
          <cell r="A135">
            <v>2025</v>
          </cell>
          <cell r="J135">
            <v>286.76</v>
          </cell>
          <cell r="K135" t="str">
            <v>MŚP</v>
          </cell>
          <cell r="M135">
            <v>1.6475191083108883E-3</v>
          </cell>
        </row>
        <row r="136">
          <cell r="A136">
            <v>2025</v>
          </cell>
          <cell r="J136">
            <v>1186.8</v>
          </cell>
          <cell r="K136" t="str">
            <v>Osoba prywatna</v>
          </cell>
          <cell r="M136">
            <v>7.2694219678958597E-3</v>
          </cell>
        </row>
        <row r="137">
          <cell r="A137">
            <v>2024</v>
          </cell>
          <cell r="J137">
            <v>250.65</v>
          </cell>
          <cell r="K137" t="str">
            <v>Klient korporacyjny</v>
          </cell>
          <cell r="M137">
            <v>1.2064691984010013E-3</v>
          </cell>
        </row>
        <row r="138">
          <cell r="A138">
            <v>2025</v>
          </cell>
          <cell r="J138">
            <v>3800.17</v>
          </cell>
          <cell r="K138" t="str">
            <v>Osoba prywatna</v>
          </cell>
          <cell r="M138">
            <v>2.3377768960804946E-2</v>
          </cell>
        </row>
        <row r="139">
          <cell r="A139">
            <v>2024</v>
          </cell>
          <cell r="J139">
            <v>808.87</v>
          </cell>
          <cell r="K139" t="str">
            <v>MŚP</v>
          </cell>
          <cell r="M139">
            <v>4.6932682454183814E-3</v>
          </cell>
        </row>
        <row r="140">
          <cell r="A140">
            <v>2024</v>
          </cell>
          <cell r="J140">
            <v>835.99</v>
          </cell>
          <cell r="K140" t="str">
            <v>MŚP</v>
          </cell>
          <cell r="M140">
            <v>5.0781640880560707E-3</v>
          </cell>
        </row>
        <row r="141">
          <cell r="A141">
            <v>2024</v>
          </cell>
          <cell r="J141">
            <v>510.99</v>
          </cell>
          <cell r="K141" t="str">
            <v>MŚP</v>
          </cell>
          <cell r="M141">
            <v>3.1055885102407137E-3</v>
          </cell>
        </row>
        <row r="142">
          <cell r="A142">
            <v>2025</v>
          </cell>
          <cell r="J142">
            <v>234.69</v>
          </cell>
          <cell r="K142" t="str">
            <v>MŚP</v>
          </cell>
          <cell r="M142">
            <v>1.3222752503728086E-3</v>
          </cell>
        </row>
        <row r="143">
          <cell r="A143">
            <v>2025</v>
          </cell>
          <cell r="J143">
            <v>849.47</v>
          </cell>
          <cell r="K143" t="str">
            <v>Osoba prywatna</v>
          </cell>
          <cell r="M143">
            <v>5.2054632972893733E-3</v>
          </cell>
        </row>
        <row r="144">
          <cell r="A144">
            <v>2024</v>
          </cell>
          <cell r="J144">
            <v>881</v>
          </cell>
          <cell r="K144" t="str">
            <v>Osoba prywatna</v>
          </cell>
          <cell r="M144">
            <v>5.3593092012842822E-3</v>
          </cell>
        </row>
        <row r="145">
          <cell r="A145">
            <v>2024</v>
          </cell>
          <cell r="J145">
            <v>2066.5500000000002</v>
          </cell>
          <cell r="K145" t="str">
            <v>MŚP</v>
          </cell>
          <cell r="M145">
            <v>1.2549091084895322E-2</v>
          </cell>
        </row>
        <row r="146">
          <cell r="A146">
            <v>2025</v>
          </cell>
          <cell r="J146">
            <v>402.36</v>
          </cell>
          <cell r="K146" t="str">
            <v>Osoba prywatna</v>
          </cell>
          <cell r="M146">
            <v>2.3839556524034491E-3</v>
          </cell>
        </row>
        <row r="147">
          <cell r="A147">
            <v>2024</v>
          </cell>
          <cell r="J147">
            <v>318.64</v>
          </cell>
          <cell r="K147" t="str">
            <v>Osoba prywatna</v>
          </cell>
          <cell r="M147">
            <v>1.8825666668707106E-3</v>
          </cell>
        </row>
        <row r="148">
          <cell r="A148">
            <v>2025</v>
          </cell>
          <cell r="J148">
            <v>1282.99</v>
          </cell>
          <cell r="K148" t="str">
            <v>MŚP</v>
          </cell>
          <cell r="M148">
            <v>7.7984195159806679E-3</v>
          </cell>
        </row>
        <row r="149">
          <cell r="A149">
            <v>2024</v>
          </cell>
          <cell r="J149">
            <v>707.6099999999999</v>
          </cell>
          <cell r="K149" t="str">
            <v>Osoba prywatna</v>
          </cell>
          <cell r="M149">
            <v>4.2978161876872523E-3</v>
          </cell>
        </row>
        <row r="150">
          <cell r="A150">
            <v>2024</v>
          </cell>
          <cell r="J150">
            <v>331</v>
          </cell>
          <cell r="K150" t="str">
            <v>Klient korporacyjny</v>
          </cell>
          <cell r="M150">
            <v>1.9454042549417129E-3</v>
          </cell>
        </row>
        <row r="151">
          <cell r="A151">
            <v>2024</v>
          </cell>
          <cell r="J151">
            <v>2500.63</v>
          </cell>
          <cell r="K151" t="str">
            <v>Klient korporacyjny</v>
          </cell>
          <cell r="M151">
            <v>1.5260476793628984E-2</v>
          </cell>
        </row>
        <row r="152">
          <cell r="A152">
            <v>2024</v>
          </cell>
          <cell r="J152">
            <v>1429.39</v>
          </cell>
          <cell r="K152" t="str">
            <v>Klient korporacyjny</v>
          </cell>
          <cell r="M152">
            <v>8.5692106062353075E-3</v>
          </cell>
        </row>
        <row r="153">
          <cell r="A153">
            <v>2025</v>
          </cell>
          <cell r="J153">
            <v>1201.46</v>
          </cell>
          <cell r="K153" t="str">
            <v>MŚP</v>
          </cell>
          <cell r="M153">
            <v>7.3609924491206003E-3</v>
          </cell>
        </row>
        <row r="154">
          <cell r="A154">
            <v>2025</v>
          </cell>
          <cell r="J154">
            <v>616.03</v>
          </cell>
          <cell r="K154" t="str">
            <v>Klient korporacyjny</v>
          </cell>
          <cell r="M154">
            <v>3.7042320928177361E-3</v>
          </cell>
        </row>
        <row r="155">
          <cell r="A155">
            <v>2025</v>
          </cell>
          <cell r="J155">
            <v>1012.2</v>
          </cell>
          <cell r="K155" t="str">
            <v>Klient korporacyjny</v>
          </cell>
          <cell r="M155">
            <v>6.1931877308547389E-3</v>
          </cell>
        </row>
        <row r="156">
          <cell r="A156">
            <v>2025</v>
          </cell>
          <cell r="J156">
            <v>296.40000000000003</v>
          </cell>
          <cell r="K156" t="str">
            <v>Osoba prywatna</v>
          </cell>
          <cell r="M156">
            <v>1.729282928176636E-3</v>
          </cell>
        </row>
        <row r="157">
          <cell r="A157">
            <v>2024</v>
          </cell>
          <cell r="J157">
            <v>883.6</v>
          </cell>
          <cell r="K157" t="str">
            <v>MŚP</v>
          </cell>
          <cell r="M157">
            <v>5.411465648639438E-3</v>
          </cell>
        </row>
        <row r="158">
          <cell r="A158">
            <v>2025</v>
          </cell>
          <cell r="J158">
            <v>350.01</v>
          </cell>
          <cell r="K158" t="str">
            <v>MŚP</v>
          </cell>
          <cell r="M158">
            <v>2.0641460590400977E-3</v>
          </cell>
        </row>
        <row r="159">
          <cell r="A159">
            <v>2025</v>
          </cell>
          <cell r="J159">
            <v>466.3</v>
          </cell>
          <cell r="K159" t="str">
            <v>Klient korporacyjny</v>
          </cell>
          <cell r="M159">
            <v>2.8048925371057191E-3</v>
          </cell>
        </row>
        <row r="160">
          <cell r="A160">
            <v>2025</v>
          </cell>
          <cell r="J160">
            <v>1443.61</v>
          </cell>
          <cell r="K160" t="str">
            <v>Osoba prywatna</v>
          </cell>
          <cell r="M160">
            <v>8.8735294224201212E-3</v>
          </cell>
        </row>
        <row r="161">
          <cell r="A161">
            <v>2025</v>
          </cell>
          <cell r="J161">
            <v>201.54999999999998</v>
          </cell>
          <cell r="K161" t="str">
            <v>Osoba prywatna</v>
          </cell>
          <cell r="M161">
            <v>1.1296399406203524E-3</v>
          </cell>
        </row>
        <row r="162">
          <cell r="A162">
            <v>2024</v>
          </cell>
          <cell r="J162">
            <v>827.96</v>
          </cell>
          <cell r="K162" t="str">
            <v>Osoba prywatna</v>
          </cell>
          <cell r="M162">
            <v>4.9561742177750895E-3</v>
          </cell>
        </row>
        <row r="163">
          <cell r="A163">
            <v>2025</v>
          </cell>
          <cell r="J163">
            <v>2120.14</v>
          </cell>
          <cell r="K163" t="str">
            <v>Osoba prywatna</v>
          </cell>
          <cell r="M163">
            <v>1.2883829290136376E-2</v>
          </cell>
        </row>
        <row r="164">
          <cell r="A164">
            <v>2024</v>
          </cell>
          <cell r="J164">
            <v>707.23</v>
          </cell>
          <cell r="K164" t="str">
            <v>Klient korporacyjny</v>
          </cell>
          <cell r="M164">
            <v>4.2020606981118596E-3</v>
          </cell>
        </row>
        <row r="165">
          <cell r="A165">
            <v>2025</v>
          </cell>
          <cell r="J165">
            <v>1461.42</v>
          </cell>
          <cell r="K165" t="str">
            <v>MŚP</v>
          </cell>
          <cell r="M165">
            <v>8.9847756891740533E-3</v>
          </cell>
        </row>
        <row r="166">
          <cell r="A166">
            <v>2024</v>
          </cell>
          <cell r="J166">
            <v>190.08</v>
          </cell>
          <cell r="K166" t="str">
            <v>MŚP</v>
          </cell>
          <cell r="M166">
            <v>8.2813195093970888E-4</v>
          </cell>
        </row>
        <row r="167">
          <cell r="A167">
            <v>2025</v>
          </cell>
          <cell r="J167">
            <v>598.23</v>
          </cell>
          <cell r="K167" t="str">
            <v>Klient korporacyjny</v>
          </cell>
          <cell r="M167">
            <v>3.6289644053171823E-3</v>
          </cell>
        </row>
        <row r="168">
          <cell r="A168">
            <v>2025</v>
          </cell>
          <cell r="J168">
            <v>2106.5300000000002</v>
          </cell>
          <cell r="K168" t="str">
            <v>Osoba prywatna</v>
          </cell>
          <cell r="M168">
            <v>1.2798817404088034E-2</v>
          </cell>
        </row>
        <row r="169">
          <cell r="A169">
            <v>2025</v>
          </cell>
          <cell r="J169">
            <v>428.6</v>
          </cell>
          <cell r="K169" t="str">
            <v>MŚP</v>
          </cell>
          <cell r="M169">
            <v>2.5694077388674704E-3</v>
          </cell>
        </row>
        <row r="170">
          <cell r="A170">
            <v>2025</v>
          </cell>
          <cell r="J170">
            <v>184.15</v>
          </cell>
          <cell r="K170" t="str">
            <v>Klient korporacyjny</v>
          </cell>
          <cell r="M170">
            <v>7.9109150389586758E-4</v>
          </cell>
        </row>
        <row r="171">
          <cell r="A171">
            <v>2025</v>
          </cell>
          <cell r="J171">
            <v>734.94</v>
          </cell>
          <cell r="K171" t="str">
            <v>Klient korporacyjny</v>
          </cell>
          <cell r="M171">
            <v>4.4900767205724871E-3</v>
          </cell>
        </row>
        <row r="172">
          <cell r="A172">
            <v>2024</v>
          </cell>
          <cell r="J172">
            <v>1293.26</v>
          </cell>
          <cell r="K172" t="str">
            <v>MŚP</v>
          </cell>
          <cell r="M172">
            <v>7.718904357318257E-3</v>
          </cell>
        </row>
        <row r="173">
          <cell r="A173">
            <v>2025</v>
          </cell>
          <cell r="J173">
            <v>821.91000000000008</v>
          </cell>
          <cell r="K173" t="str">
            <v>Klient korporacyjny</v>
          </cell>
          <cell r="M173">
            <v>4.7747197512281103E-3</v>
          </cell>
        </row>
        <row r="174">
          <cell r="A174">
            <v>2024</v>
          </cell>
          <cell r="J174">
            <v>148.23000000000002</v>
          </cell>
          <cell r="K174" t="str">
            <v>Klient korporacyjny</v>
          </cell>
          <cell r="M174">
            <v>7.8222178470493085E-4</v>
          </cell>
        </row>
        <row r="175">
          <cell r="A175">
            <v>2024</v>
          </cell>
          <cell r="J175">
            <v>1640.83</v>
          </cell>
          <cell r="K175" t="str">
            <v>Osoba prywatna</v>
          </cell>
          <cell r="M175">
            <v>9.8899242863280216E-3</v>
          </cell>
        </row>
        <row r="176">
          <cell r="A176">
            <v>2025</v>
          </cell>
          <cell r="J176">
            <v>676.25</v>
          </cell>
          <cell r="K176" t="str">
            <v>MŚP</v>
          </cell>
          <cell r="M176">
            <v>4.1378489281943742E-3</v>
          </cell>
        </row>
        <row r="177">
          <cell r="A177">
            <v>2025</v>
          </cell>
          <cell r="J177">
            <v>599.03</v>
          </cell>
          <cell r="K177" t="str">
            <v>MŚP</v>
          </cell>
          <cell r="M177">
            <v>3.5980453137713113E-3</v>
          </cell>
        </row>
        <row r="178">
          <cell r="A178">
            <v>2025</v>
          </cell>
          <cell r="J178">
            <v>232.41</v>
          </cell>
          <cell r="K178" t="str">
            <v>Osoba prywatna</v>
          </cell>
          <cell r="M178">
            <v>1.34394984586052E-3</v>
          </cell>
        </row>
        <row r="179">
          <cell r="A179">
            <v>2025</v>
          </cell>
          <cell r="J179">
            <v>793.18000000000006</v>
          </cell>
          <cell r="K179" t="str">
            <v>Klient korporacyjny</v>
          </cell>
          <cell r="M179">
            <v>4.8466769097348641E-3</v>
          </cell>
        </row>
        <row r="180">
          <cell r="A180">
            <v>2024</v>
          </cell>
          <cell r="J180">
            <v>351.1</v>
          </cell>
          <cell r="K180" t="str">
            <v>Klient korporacyjny</v>
          </cell>
          <cell r="M180">
            <v>2.106870621903483E-3</v>
          </cell>
        </row>
        <row r="181">
          <cell r="A181">
            <v>2024</v>
          </cell>
          <cell r="J181">
            <v>1161.8900000000001</v>
          </cell>
          <cell r="K181" t="str">
            <v>Klient korporacyjny</v>
          </cell>
          <cell r="M181">
            <v>7.1281935517641141E-3</v>
          </cell>
        </row>
        <row r="182">
          <cell r="A182">
            <v>2024</v>
          </cell>
          <cell r="J182">
            <v>610.33000000000004</v>
          </cell>
          <cell r="K182" t="str">
            <v>MŚP</v>
          </cell>
          <cell r="M182">
            <v>3.7045444068737558E-3</v>
          </cell>
        </row>
        <row r="183">
          <cell r="A183">
            <v>2024</v>
          </cell>
          <cell r="J183">
            <v>189.34</v>
          </cell>
          <cell r="K183" t="str">
            <v>MŚP</v>
          </cell>
          <cell r="M183">
            <v>9.6717416867932204E-4</v>
          </cell>
        </row>
        <row r="184">
          <cell r="A184">
            <v>2025</v>
          </cell>
          <cell r="J184">
            <v>337.54</v>
          </cell>
          <cell r="K184" t="str">
            <v>Osoba prywatna</v>
          </cell>
          <cell r="M184">
            <v>2.0006213800458543E-3</v>
          </cell>
        </row>
        <row r="185">
          <cell r="A185">
            <v>2025</v>
          </cell>
          <cell r="J185">
            <v>742</v>
          </cell>
          <cell r="K185" t="str">
            <v>Klient korporacyjny</v>
          </cell>
          <cell r="M185">
            <v>4.5485419118592241E-3</v>
          </cell>
        </row>
        <row r="186">
          <cell r="A186">
            <v>2025</v>
          </cell>
          <cell r="J186">
            <v>755.62</v>
          </cell>
          <cell r="K186" t="str">
            <v>MŚP</v>
          </cell>
        </row>
        <row r="187">
          <cell r="A187">
            <v>2024</v>
          </cell>
          <cell r="J187">
            <v>920.6</v>
          </cell>
          <cell r="K187" t="str">
            <v>Osoba prywatna</v>
          </cell>
        </row>
        <row r="188">
          <cell r="A188">
            <v>2024</v>
          </cell>
          <cell r="J188">
            <v>585.65</v>
          </cell>
          <cell r="K188" t="str">
            <v>Klient korporacyjny</v>
          </cell>
        </row>
        <row r="189">
          <cell r="A189">
            <v>2024</v>
          </cell>
          <cell r="J189">
            <v>587.99</v>
          </cell>
          <cell r="K189" t="str">
            <v>Osoba prywatna</v>
          </cell>
        </row>
        <row r="190">
          <cell r="A190">
            <v>2024</v>
          </cell>
          <cell r="J190">
            <v>936.31000000000006</v>
          </cell>
          <cell r="K190" t="str">
            <v>Osoba prywatna</v>
          </cell>
        </row>
        <row r="191">
          <cell r="A191">
            <v>2024</v>
          </cell>
          <cell r="J191">
            <v>2139.0500000000002</v>
          </cell>
          <cell r="K191" t="str">
            <v>Klient korporacyjny</v>
          </cell>
        </row>
        <row r="192">
          <cell r="A192">
            <v>2025</v>
          </cell>
          <cell r="J192">
            <v>582.71</v>
          </cell>
          <cell r="K192" t="str">
            <v>Klient korporacyjny</v>
          </cell>
        </row>
        <row r="193">
          <cell r="A193">
            <v>2024</v>
          </cell>
          <cell r="J193">
            <v>512.95000000000005</v>
          </cell>
          <cell r="K193" t="str">
            <v>Osoba prywatna</v>
          </cell>
        </row>
        <row r="194">
          <cell r="A194">
            <v>2025</v>
          </cell>
          <cell r="J194">
            <v>138.38</v>
          </cell>
          <cell r="K194" t="str">
            <v>Osoba prywatna</v>
          </cell>
        </row>
        <row r="195">
          <cell r="A195">
            <v>2024</v>
          </cell>
          <cell r="J195">
            <v>318.66000000000003</v>
          </cell>
          <cell r="K195" t="str">
            <v>Osoba prywatna</v>
          </cell>
        </row>
        <row r="196">
          <cell r="A196">
            <v>2024</v>
          </cell>
          <cell r="J196">
            <v>815.87</v>
          </cell>
          <cell r="K196" t="str">
            <v>MŚP</v>
          </cell>
        </row>
        <row r="197">
          <cell r="A197">
            <v>2025</v>
          </cell>
          <cell r="J197">
            <v>1270.01</v>
          </cell>
          <cell r="K197" t="str">
            <v>Klient korporacyjny</v>
          </cell>
        </row>
        <row r="198">
          <cell r="A198">
            <v>2025</v>
          </cell>
          <cell r="J198">
            <v>101.18</v>
          </cell>
          <cell r="K198" t="str">
            <v>MŚP</v>
          </cell>
        </row>
        <row r="199">
          <cell r="A199">
            <v>2024</v>
          </cell>
          <cell r="J199">
            <v>720.79</v>
          </cell>
          <cell r="K199" t="str">
            <v>MŚP</v>
          </cell>
        </row>
        <row r="200">
          <cell r="A200">
            <v>2025</v>
          </cell>
          <cell r="J200">
            <v>920.4</v>
          </cell>
          <cell r="K200" t="str">
            <v>Osoba prywatna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5384-6836-41A0-881C-D71217093AAB}">
  <dimension ref="A1:I53"/>
  <sheetViews>
    <sheetView tabSelected="1" topLeftCell="A11" workbookViewId="0">
      <selection sqref="A1:I53"/>
    </sheetView>
  </sheetViews>
  <sheetFormatPr defaultRowHeight="14.5" x14ac:dyDescent="0.35"/>
  <sheetData>
    <row r="1" spans="1:9" x14ac:dyDescent="0.35">
      <c r="A1" t="s">
        <v>0</v>
      </c>
      <c r="B1" s="1">
        <v>0.23</v>
      </c>
      <c r="C1" s="2"/>
      <c r="D1" s="2"/>
      <c r="E1" s="3"/>
      <c r="F1" s="3"/>
      <c r="G1" s="3"/>
      <c r="H1" s="3"/>
      <c r="I1" s="3"/>
    </row>
    <row r="2" spans="1:9" x14ac:dyDescent="0.35">
      <c r="C2" s="4" t="s">
        <v>1</v>
      </c>
      <c r="D2" s="5">
        <f>SUMIFS([1]!Trans[Liczba zleceń],[1]!Trans[Rodzaj usługi],[1]zestawienie_sprzedazy_tlumaczen!B5,[1]!Trans[Rok],2024)</f>
        <v>186</v>
      </c>
      <c r="E2" s="1"/>
    </row>
    <row r="3" spans="1:9" ht="29" x14ac:dyDescent="0.35">
      <c r="C3" s="6" t="s">
        <v>2</v>
      </c>
      <c r="D3" s="7">
        <f>SUMIFS([1]!Trans[Liczba zleceń],[1]!Trans[Rodzaj usługi],"Tłumaczenie przysięgłe",[1]!Trans[Rok],2024)</f>
        <v>113</v>
      </c>
    </row>
    <row r="4" spans="1:9" ht="29" x14ac:dyDescent="0.35">
      <c r="C4" s="6" t="s">
        <v>3</v>
      </c>
      <c r="D4" s="2">
        <f>SUMIFS([1]!Trans[Liczba zleceń],[1]!Trans[Rodzaj usługi],"Lokalizacja strony www",[1]!Trans[Rok],2024)</f>
        <v>129</v>
      </c>
    </row>
    <row r="5" spans="1:9" x14ac:dyDescent="0.35">
      <c r="C5" s="4" t="s">
        <v>4</v>
      </c>
      <c r="D5" s="5">
        <f>SUMIFS([1]!Trans[Liczba zleceń],[1]!Trans[Rodzaj usługi],[1]zestawienie_sprzedazy_tlumaczen!B2,[1]!Trans[Rok],2024)</f>
        <v>209</v>
      </c>
    </row>
    <row r="6" spans="1:9" x14ac:dyDescent="0.35">
      <c r="C6" s="4" t="s">
        <v>5</v>
      </c>
      <c r="D6" s="5">
        <f>SUMIFS([1]!Trans[Liczba zleceń],[1]!Trans[Rodzaj usługi],[1]zestawienie_sprzedazy_tlumaczen!B20,[1]!Trans[Rok],2024)</f>
        <v>90</v>
      </c>
    </row>
    <row r="7" spans="1:9" x14ac:dyDescent="0.35">
      <c r="C7" s="4" t="s">
        <v>6</v>
      </c>
      <c r="D7" s="5">
        <f>SUMIFS([1]!Trans[Liczba zleceń],[1]!Trans[Rodzaj usługi],[1]zestawienie_sprzedazy_tlumaczen!B23,[1]!Trans[Rok],2024)</f>
        <v>158</v>
      </c>
    </row>
    <row r="8" spans="1:9" x14ac:dyDescent="0.35">
      <c r="C8" s="4"/>
      <c r="D8" s="7"/>
    </row>
    <row r="9" spans="1:9" x14ac:dyDescent="0.35">
      <c r="C9" s="4"/>
      <c r="D9" s="8"/>
    </row>
    <row r="10" spans="1:9" x14ac:dyDescent="0.35">
      <c r="C10" s="4"/>
      <c r="D10" s="4"/>
    </row>
    <row r="11" spans="1:9" x14ac:dyDescent="0.35">
      <c r="C11" s="4"/>
      <c r="D11" s="4"/>
    </row>
    <row r="12" spans="1:9" x14ac:dyDescent="0.35">
      <c r="C12" s="4"/>
      <c r="D12" s="8"/>
    </row>
    <row r="13" spans="1:9" x14ac:dyDescent="0.35">
      <c r="C13" s="4"/>
      <c r="D13" s="8"/>
    </row>
    <row r="14" spans="1:9" x14ac:dyDescent="0.35">
      <c r="C14" s="4"/>
      <c r="D14" s="8"/>
    </row>
    <row r="15" spans="1:9" x14ac:dyDescent="0.35">
      <c r="C15" s="4"/>
      <c r="D15" s="4"/>
    </row>
    <row r="16" spans="1:9" x14ac:dyDescent="0.35">
      <c r="C16" s="4"/>
      <c r="D16" s="4"/>
    </row>
    <row r="17" spans="3:4" x14ac:dyDescent="0.35">
      <c r="C17" s="4"/>
      <c r="D17" s="4"/>
    </row>
    <row r="18" spans="3:4" x14ac:dyDescent="0.35">
      <c r="C18" s="4"/>
      <c r="D18" s="4"/>
    </row>
    <row r="19" spans="3:4" x14ac:dyDescent="0.35">
      <c r="C19" s="4"/>
      <c r="D19" s="4"/>
    </row>
    <row r="20" spans="3:4" x14ac:dyDescent="0.35">
      <c r="C20" s="4"/>
      <c r="D20" s="4"/>
    </row>
    <row r="21" spans="3:4" x14ac:dyDescent="0.35">
      <c r="C21" s="4"/>
      <c r="D21" s="4"/>
    </row>
    <row r="22" spans="3:4" x14ac:dyDescent="0.35">
      <c r="C22" s="4"/>
      <c r="D22" s="4"/>
    </row>
    <row r="23" spans="3:4" x14ac:dyDescent="0.35">
      <c r="C23" s="4"/>
      <c r="D23" s="4"/>
    </row>
    <row r="24" spans="3:4" x14ac:dyDescent="0.35">
      <c r="C24" s="4"/>
      <c r="D24" s="4"/>
    </row>
    <row r="25" spans="3:4" x14ac:dyDescent="0.35">
      <c r="C25" s="4"/>
      <c r="D25" s="4"/>
    </row>
    <row r="26" spans="3:4" x14ac:dyDescent="0.35">
      <c r="C26" s="4"/>
      <c r="D26" s="4"/>
    </row>
    <row r="27" spans="3:4" x14ac:dyDescent="0.35">
      <c r="C27" s="4"/>
      <c r="D27" s="4"/>
    </row>
    <row r="28" spans="3:4" x14ac:dyDescent="0.35">
      <c r="C28" s="4"/>
      <c r="D28" s="4"/>
    </row>
    <row r="29" spans="3:4" x14ac:dyDescent="0.35">
      <c r="C29" s="4"/>
      <c r="D29" s="4"/>
    </row>
    <row r="30" spans="3:4" x14ac:dyDescent="0.35">
      <c r="C30" s="4"/>
      <c r="D30" s="4"/>
    </row>
    <row r="31" spans="3:4" x14ac:dyDescent="0.35">
      <c r="C31" s="4"/>
      <c r="D31" s="4"/>
    </row>
    <row r="32" spans="3:4" x14ac:dyDescent="0.35">
      <c r="C32" s="4"/>
      <c r="D32" s="4"/>
    </row>
    <row r="33" spans="1:8" x14ac:dyDescent="0.35">
      <c r="C33" s="4"/>
      <c r="D33" s="4"/>
    </row>
    <row r="34" spans="1:8" x14ac:dyDescent="0.35">
      <c r="B34" s="4"/>
      <c r="C34" s="4"/>
      <c r="E34" t="s">
        <v>7</v>
      </c>
      <c r="F34" t="s">
        <v>8</v>
      </c>
      <c r="G34" t="s">
        <v>9</v>
      </c>
    </row>
    <row r="35" spans="1:8" x14ac:dyDescent="0.35">
      <c r="A35" t="s">
        <v>10</v>
      </c>
      <c r="B35" s="9">
        <f>SUMIFS([1]zestawienie_sprzedazy_tlumaczen!J:J,[1]zestawienie_sprzedazy_tlumaczen!K:K,[1]zestawienie_sprzedazy_tlumaczen!K2,[1]zestawienie_sprzedazy_tlumaczen!A:A,[1]zestawienie_sprzedazy_tlumaczen!A2)</f>
        <v>29962.720000000001</v>
      </c>
      <c r="C35" s="4">
        <f>SUMIFS([1]zestawienie_sprzedazy_tlumaczen!J:J,[1]zestawienie_sprzedazy_tlumaczen!K:K,[1]zestawienie_sprzedazy_tlumaczen!K2,[1]zestawienie_sprzedazy_tlumaczen!A:A,[1]zestawienie_sprzedazy_tlumaczen!A25)</f>
        <v>23134.16</v>
      </c>
      <c r="D35" s="8"/>
      <c r="E35" t="str" cm="1">
        <f t="array" ref="E35:E37">_xlfn.UNIQUE([1]zestawienie_sprzedazy_tlumaczen!K40:K200)</f>
        <v>MŚP</v>
      </c>
      <c r="F35" s="1">
        <f>SUMIFS([1]zestawienie_sprzedazy_tlumaczen!M:M,[1]zestawienie_sprzedazy_tlumaczen!K:K,[1]zestawienie_sprzedazy_tlumaczen!K2,[1]zestawienie_sprzedazy_tlumaczen!A:A, [1]zestawienie_sprzedazy_tlumaczen!A2)</f>
        <v>0.17188241550686748</v>
      </c>
      <c r="G35" s="1">
        <f>SUMIFS([1]zestawienie_sprzedazy_tlumaczen!M:M,[1]zestawienie_sprzedazy_tlumaczen!K:K,[1]zestawienie_sprzedazy_tlumaczen!K2,[1]zestawienie_sprzedazy_tlumaczen!A:A, [1]zestawienie_sprzedazy_tlumaczen!A7)</f>
        <v>0.13412958010124715</v>
      </c>
    </row>
    <row r="36" spans="1:8" x14ac:dyDescent="0.35">
      <c r="A36" t="s">
        <v>11</v>
      </c>
      <c r="B36" s="4">
        <f>SUMIFS([1]zestawienie_sprzedazy_tlumaczen!J:J,[1]zestawienie_sprzedazy_tlumaczen!K:K,[1]zestawienie_sprzedazy_tlumaczen!K3,[1]zestawienie_sprzedazy_tlumaczen!A:A,[1]zestawienie_sprzedazy_tlumaczen!A2)</f>
        <v>29658.5</v>
      </c>
      <c r="C36" s="4">
        <f>SUMIFS([1]zestawienie_sprzedazy_tlumaczen!J:J,[1]zestawienie_sprzedazy_tlumaczen!K:K,[1]zestawienie_sprzedazy_tlumaczen!K2,[1]zestawienie_sprzedazy_tlumaczen!A:A,[1]zestawienie_sprzedazy_tlumaczen!A26)</f>
        <v>29962.720000000001</v>
      </c>
      <c r="D36" s="8"/>
      <c r="E36" t="str">
        <v>Klient korporacyjny</v>
      </c>
      <c r="F36" s="1">
        <f>SUMIFS([1]zestawienie_sprzedazy_tlumaczen!M:M,[1]zestawienie_sprzedazy_tlumaczen!K:K,[1]zestawienie_sprzedazy_tlumaczen!K2,[1]zestawienie_sprzedazy_tlumaczen!A:A,[1]zestawienie_sprzedazy_tlumaczen!A2)</f>
        <v>0.17188241550686748</v>
      </c>
      <c r="G36" s="1">
        <f>SUMIFS([1]zestawienie_sprzedazy_tlumaczen!M:M,[1]zestawienie_sprzedazy_tlumaczen!K:K,[1]zestawienie_sprzedazy_tlumaczen!K3,[1]zestawienie_sprzedazy_tlumaczen!A:A, [1]zestawienie_sprzedazy_tlumaczen!A7)</f>
        <v>0.17432627299521536</v>
      </c>
    </row>
    <row r="37" spans="1:8" x14ac:dyDescent="0.35">
      <c r="A37" t="s">
        <v>12</v>
      </c>
      <c r="B37" s="4">
        <f>SUMIFS([1]zestawienie_sprzedazy_tlumaczen!J:J,[1]zestawienie_sprzedazy_tlumaczen!K:K,[1]zestawienie_sprzedazy_tlumaczen!K5,[1]zestawienie_sprzedazy_tlumaczen!A:A,[1]zestawienie_sprzedazy_tlumaczen!A2)</f>
        <v>22520.82</v>
      </c>
      <c r="C37" s="4">
        <f>SUMIFS([1]zestawienie_sprzedazy_tlumaczen!J:J,[1]zestawienie_sprzedazy_tlumaczen!K:K,[1]zestawienie_sprzedazy_tlumaczen!K5,[1]zestawienie_sprzedazy_tlumaczen!A:A,[1]zestawienie_sprzedazy_tlumaczen!A25)</f>
        <v>29453.98</v>
      </c>
      <c r="D37" s="8"/>
      <c r="E37" t="str">
        <v>Osoba prywatna</v>
      </c>
      <c r="F37" s="1">
        <f>SUMIFS([1]zestawienie_sprzedazy_tlumaczen!M:M,[1]zestawienie_sprzedazy_tlumaczen!K:K,[1]zestawienie_sprzedazy_tlumaczen!K5,[1]zestawienie_sprzedazy_tlumaczen!A:A,[1]zestawienie_sprzedazy_tlumaczen!A2)</f>
        <v>0.11585233691490923</v>
      </c>
      <c r="G37" s="1">
        <f>SUMIFS([1]zestawienie_sprzedazy_tlumaczen!M:M,[1]zestawienie_sprzedazy_tlumaczen!K:K,[1]zestawienie_sprzedazy_tlumaczen!K5,[1]zestawienie_sprzedazy_tlumaczen!A:A,[1]zestawienie_sprzedazy_tlumaczen!A7)</f>
        <v>0.17275277231818098</v>
      </c>
    </row>
    <row r="38" spans="1:8" x14ac:dyDescent="0.35">
      <c r="B38" s="4"/>
      <c r="C38" s="8"/>
      <c r="D38" s="8"/>
    </row>
    <row r="39" spans="1:8" x14ac:dyDescent="0.35">
      <c r="B39" s="4"/>
      <c r="C39" s="4"/>
      <c r="D39" s="8"/>
    </row>
    <row r="40" spans="1:8" x14ac:dyDescent="0.35">
      <c r="B40" s="4"/>
      <c r="C40" s="4"/>
      <c r="D40" s="8"/>
      <c r="H40">
        <v>41</v>
      </c>
    </row>
    <row r="41" spans="1:8" x14ac:dyDescent="0.35">
      <c r="B41" s="4"/>
      <c r="C41" s="4"/>
      <c r="D41" s="8"/>
    </row>
    <row r="42" spans="1:8" x14ac:dyDescent="0.35">
      <c r="B42" s="4"/>
      <c r="C42" s="4"/>
      <c r="D42" s="8"/>
    </row>
    <row r="43" spans="1:8" x14ac:dyDescent="0.35">
      <c r="B43" s="4"/>
      <c r="C43" s="4"/>
      <c r="D43" s="8"/>
    </row>
    <row r="44" spans="1:8" x14ac:dyDescent="0.35">
      <c r="B44" s="4"/>
      <c r="C44" s="4"/>
      <c r="D44" s="8"/>
    </row>
    <row r="45" spans="1:8" x14ac:dyDescent="0.35">
      <c r="C45" s="4"/>
      <c r="D45" s="4"/>
    </row>
    <row r="46" spans="1:8" x14ac:dyDescent="0.35">
      <c r="C46" s="4"/>
      <c r="D46" s="4"/>
    </row>
    <row r="47" spans="1:8" x14ac:dyDescent="0.35">
      <c r="C47" s="4"/>
      <c r="D47" s="4"/>
    </row>
    <row r="48" spans="1:8" x14ac:dyDescent="0.35">
      <c r="C48" s="4"/>
      <c r="D48" s="4"/>
    </row>
    <row r="49" spans="3:4" x14ac:dyDescent="0.35">
      <c r="C49" s="4"/>
      <c r="D49" s="4"/>
    </row>
    <row r="50" spans="3:4" x14ac:dyDescent="0.35">
      <c r="C50" s="4"/>
      <c r="D50" s="4"/>
    </row>
    <row r="51" spans="3:4" x14ac:dyDescent="0.35">
      <c r="C51" s="4"/>
      <c r="D51" s="4"/>
    </row>
    <row r="52" spans="3:4" x14ac:dyDescent="0.35">
      <c r="C52" s="4"/>
      <c r="D52" s="4"/>
    </row>
    <row r="53" spans="3:4" x14ac:dyDescent="0.35">
      <c r="C53" s="4"/>
      <c r="D5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Czechowicz</dc:creator>
  <cp:lastModifiedBy>Pawel Czechowicz</cp:lastModifiedBy>
  <dcterms:created xsi:type="dcterms:W3CDTF">2025-05-17T14:49:28Z</dcterms:created>
  <dcterms:modified xsi:type="dcterms:W3CDTF">2025-05-17T14:53:20Z</dcterms:modified>
</cp:coreProperties>
</file>