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R10" i="1"/>
  <c r="R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4" i="1"/>
  <c r="T4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H2" i="1"/>
  <c r="H3" i="1"/>
  <c r="H4" i="1"/>
  <c r="H5" i="1"/>
  <c r="H9" i="1"/>
  <c r="H10" i="1"/>
  <c r="H11" i="1"/>
  <c r="H12" i="1"/>
  <c r="H13" i="1"/>
  <c r="H16" i="1"/>
  <c r="H17" i="1"/>
  <c r="H18" i="1"/>
  <c r="H19" i="1"/>
  <c r="H20" i="1"/>
  <c r="H23" i="1"/>
  <c r="H24" i="1"/>
  <c r="H25" i="1"/>
  <c r="H26" i="1"/>
  <c r="H27" i="1"/>
  <c r="H1" i="1"/>
  <c r="F2" i="1"/>
  <c r="F3" i="1"/>
  <c r="F4" i="1"/>
  <c r="F5" i="1"/>
  <c r="F9" i="1"/>
  <c r="F10" i="1"/>
  <c r="F11" i="1"/>
  <c r="F12" i="1"/>
  <c r="F13" i="1"/>
  <c r="F16" i="1"/>
  <c r="F17" i="1"/>
  <c r="F18" i="1"/>
  <c r="F19" i="1"/>
  <c r="F20" i="1"/>
  <c r="F23" i="1"/>
  <c r="F24" i="1"/>
  <c r="F25" i="1"/>
  <c r="F26" i="1"/>
  <c r="F27" i="1"/>
  <c r="F1" i="1"/>
  <c r="D2" i="1"/>
  <c r="D3" i="1"/>
  <c r="D4" i="1"/>
  <c r="D5" i="1"/>
  <c r="D9" i="1"/>
  <c r="D10" i="1"/>
  <c r="D11" i="1"/>
  <c r="D12" i="1"/>
  <c r="D13" i="1"/>
  <c r="D16" i="1"/>
  <c r="D17" i="1"/>
  <c r="D18" i="1"/>
  <c r="D19" i="1"/>
  <c r="D20" i="1"/>
  <c r="D23" i="1"/>
  <c r="D24" i="1"/>
  <c r="D25" i="1"/>
  <c r="D26" i="1"/>
  <c r="D27" i="1"/>
  <c r="D1" i="1"/>
  <c r="B2" i="1"/>
  <c r="B3" i="1"/>
  <c r="B4" i="1"/>
  <c r="B5" i="1"/>
  <c r="B9" i="1"/>
  <c r="B10" i="1"/>
  <c r="B11" i="1"/>
  <c r="B12" i="1"/>
  <c r="B13" i="1"/>
  <c r="B16" i="1"/>
  <c r="B17" i="1"/>
  <c r="B18" i="1"/>
  <c r="B19" i="1"/>
  <c r="B20" i="1"/>
  <c r="B23" i="1"/>
  <c r="B24" i="1"/>
  <c r="B25" i="1"/>
  <c r="B26" i="1"/>
  <c r="B27" i="1"/>
  <c r="B1" i="1"/>
  <c r="P18" i="1"/>
  <c r="P4" i="1"/>
  <c r="P19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<sst xmlns="http://schemas.openxmlformats.org/spreadsheetml/2006/main" count="10" uniqueCount="10">
  <si>
    <t>Q</t>
  </si>
  <si>
    <t>N</t>
  </si>
  <si>
    <t>R</t>
  </si>
  <si>
    <t>T1</t>
  </si>
  <si>
    <t>T2</t>
  </si>
  <si>
    <t>% Aw. Zam.</t>
  </si>
  <si>
    <t>Odch.Stand.</t>
  </si>
  <si>
    <t>Dodatni uf.</t>
  </si>
  <si>
    <t>Ujemny uf.</t>
  </si>
  <si>
    <t>Przedz.uf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</si>
</sst>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2C2C2"/>
      </left>
      <right style="medium">
        <color rgb="FFC2C2C2"/>
      </right>
      <top style="medium">
        <color rgb="FFC2C2C2"/>
      </top>
      <bottom style="medium">
        <color rgb="FFC2C2C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2" xfId="0" applyNumberFormat="1" applyBorder="1"/>
    <xf numFmtId="0" fontId="0" fillId="0" borderId="4" xfId="0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4" xfId="0" applyNumberFormat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E1" workbookViewId="0">
      <selection activeCell="K3" sqref="K3:T19"/>
    </sheetView>
  </sheetViews>
  <sheetFormatPr defaultRowHeight="15" x14ac:dyDescent="0.25"/>
  <cols>
    <col min="16" max="16" width="11.140625" bestFit="1" customWidth="1"/>
    <col min="17" max="17" width="11.7109375" bestFit="1" customWidth="1"/>
    <col min="18" max="18" width="10.85546875" bestFit="1" customWidth="1"/>
    <col min="19" max="19" width="10.7109375" bestFit="1" customWidth="1"/>
  </cols>
  <sheetData>
    <row r="1" spans="1:20" ht="15.75" thickBot="1" x14ac:dyDescent="0.3">
      <c r="A1">
        <v>9.35412</v>
      </c>
      <c r="B1">
        <f>A1^2</f>
        <v>87.499560974399998</v>
      </c>
      <c r="C1">
        <v>9.3103400000000001</v>
      </c>
      <c r="D1">
        <f>C1^2</f>
        <v>86.682430915599994</v>
      </c>
      <c r="E1">
        <v>9.5351599999999994</v>
      </c>
      <c r="F1">
        <f>E1^2</f>
        <v>90.919276225599987</v>
      </c>
      <c r="G1">
        <v>9.4089299999999998</v>
      </c>
      <c r="H1">
        <f>G1^2</f>
        <v>88.527963744899992</v>
      </c>
    </row>
    <row r="2" spans="1:20" ht="15.75" thickBot="1" x14ac:dyDescent="0.3">
      <c r="A2">
        <v>9.2009699999999999</v>
      </c>
      <c r="B2">
        <f t="shared" ref="B2:B27" si="0">A2^2</f>
        <v>84.657848940899996</v>
      </c>
      <c r="C2">
        <v>9.0603999999999996</v>
      </c>
      <c r="D2">
        <f t="shared" ref="D2:D27" si="1">C2^2</f>
        <v>82.090848159999993</v>
      </c>
      <c r="E2">
        <v>9.1712699999999998</v>
      </c>
      <c r="F2">
        <f t="shared" ref="F2:F27" si="2">E2^2</f>
        <v>84.112193412899998</v>
      </c>
      <c r="G2">
        <v>8.7051099999999995</v>
      </c>
      <c r="H2">
        <f t="shared" ref="H2:H27" si="3">G2^2</f>
        <v>75.778940112099988</v>
      </c>
      <c r="I2" s="1"/>
    </row>
    <row r="3" spans="1:20" ht="16.5" thickTop="1" thickBot="1" x14ac:dyDescent="0.3">
      <c r="A3">
        <v>8.8435400000000008</v>
      </c>
      <c r="B3">
        <f t="shared" si="0"/>
        <v>78.208199731600018</v>
      </c>
      <c r="C3">
        <v>9.4797700000000003</v>
      </c>
      <c r="D3">
        <f t="shared" si="1"/>
        <v>89.866039252900009</v>
      </c>
      <c r="E3">
        <v>9.0909099999999992</v>
      </c>
      <c r="F3">
        <f t="shared" si="2"/>
        <v>82.644644628099982</v>
      </c>
      <c r="G3">
        <v>9.1647300000000005</v>
      </c>
      <c r="H3">
        <f t="shared" si="3"/>
        <v>83.992275972900003</v>
      </c>
      <c r="I3">
        <v>2.7764000000000002</v>
      </c>
      <c r="K3" s="8" t="s">
        <v>1</v>
      </c>
      <c r="L3" s="8" t="s">
        <v>2</v>
      </c>
      <c r="M3" s="8" t="s">
        <v>0</v>
      </c>
      <c r="N3" s="8" t="s">
        <v>3</v>
      </c>
      <c r="O3" s="8" t="s">
        <v>4</v>
      </c>
      <c r="P3" s="8" t="s">
        <v>5</v>
      </c>
      <c r="Q3" s="8" t="s">
        <v>6</v>
      </c>
      <c r="R3" s="8" t="s">
        <v>7</v>
      </c>
      <c r="S3" s="8" t="s">
        <v>8</v>
      </c>
      <c r="T3" s="8" t="s">
        <v>9</v>
      </c>
    </row>
    <row r="4" spans="1:20" ht="15.75" thickTop="1" x14ac:dyDescent="0.25">
      <c r="A4">
        <v>8.8164300000000004</v>
      </c>
      <c r="B4">
        <f t="shared" si="0"/>
        <v>77.729437944900013</v>
      </c>
      <c r="C4">
        <v>9.4688199999999991</v>
      </c>
      <c r="D4">
        <f t="shared" si="1"/>
        <v>89.658552192399981</v>
      </c>
      <c r="E4">
        <v>8.7963000000000005</v>
      </c>
      <c r="F4">
        <f t="shared" si="2"/>
        <v>77.374893690000007</v>
      </c>
      <c r="G4">
        <v>9.1575100000000003</v>
      </c>
      <c r="H4">
        <f t="shared" si="3"/>
        <v>83.859989400100005</v>
      </c>
      <c r="K4" s="5">
        <v>25</v>
      </c>
      <c r="L4" s="5">
        <v>10</v>
      </c>
      <c r="M4" s="5">
        <v>12</v>
      </c>
      <c r="N4" s="5">
        <v>300</v>
      </c>
      <c r="O4" s="5">
        <v>500</v>
      </c>
      <c r="P4" s="6">
        <f>SUM(A1:A5)/5</f>
        <v>9.0701719999999995</v>
      </c>
      <c r="Q4" s="7">
        <f>SQRT((SUM(B1:B5)/5)-(P4^2))</f>
        <v>0.20870490357442237</v>
      </c>
      <c r="R4" s="7">
        <f>$I$3/2*Q4+P4</f>
        <v>9.3598961471420132</v>
      </c>
      <c r="S4" s="7">
        <f>-($I$3/2*Q4-P4)</f>
        <v>8.7804478528579857</v>
      </c>
      <c r="T4" s="7">
        <f>R4-S4</f>
        <v>0.57944829428402755</v>
      </c>
    </row>
    <row r="5" spans="1:20" x14ac:dyDescent="0.25">
      <c r="A5">
        <v>9.1357999999999997</v>
      </c>
      <c r="B5">
        <f t="shared" si="0"/>
        <v>83.462841639999994</v>
      </c>
      <c r="C5">
        <v>9.2505900000000008</v>
      </c>
      <c r="D5">
        <f t="shared" si="1"/>
        <v>85.573415348100013</v>
      </c>
      <c r="E5">
        <v>9.7893399999999993</v>
      </c>
      <c r="F5">
        <f t="shared" si="2"/>
        <v>95.831177635599985</v>
      </c>
      <c r="G5">
        <v>8.8691800000000001</v>
      </c>
      <c r="H5">
        <f t="shared" si="3"/>
        <v>78.662353872400004</v>
      </c>
      <c r="K5" s="2">
        <v>25</v>
      </c>
      <c r="L5" s="2">
        <v>15</v>
      </c>
      <c r="M5" s="2">
        <v>12</v>
      </c>
      <c r="N5" s="2">
        <v>300</v>
      </c>
      <c r="O5" s="2">
        <v>500</v>
      </c>
      <c r="P5" s="3">
        <f>SUM(C1:C5)/5</f>
        <v>9.3139840000000014</v>
      </c>
      <c r="Q5" s="4">
        <f>SQRT((SUM(D1:D5)/5)-(P5^2))</f>
        <v>0.15478766599438692</v>
      </c>
      <c r="R5" s="4">
        <f t="shared" ref="R5:R19" si="4">$I$3/2*Q5+P5</f>
        <v>9.5288602379334097</v>
      </c>
      <c r="S5" s="4">
        <f t="shared" ref="S5:S19" si="5">-($I$3/2*Q5-P5)</f>
        <v>9.099107762066593</v>
      </c>
      <c r="T5" s="4">
        <f t="shared" ref="T5:T19" si="6">R5-S5</f>
        <v>0.42975247586681675</v>
      </c>
    </row>
    <row r="6" spans="1:20" x14ac:dyDescent="0.25">
      <c r="K6" s="2">
        <v>25</v>
      </c>
      <c r="L6" s="2">
        <v>20</v>
      </c>
      <c r="M6" s="2">
        <v>12</v>
      </c>
      <c r="N6" s="2">
        <v>300</v>
      </c>
      <c r="O6" s="2">
        <v>500</v>
      </c>
      <c r="P6" s="3">
        <f>SUM(E1:E5)/5</f>
        <v>9.2765960000000014</v>
      </c>
      <c r="Q6" s="4">
        <f>SQRT((SUM(F1:F5)/5)-(P6^2))</f>
        <v>0.34814331994734676</v>
      </c>
      <c r="R6" s="4">
        <f t="shared" si="4"/>
        <v>9.7598885567509086</v>
      </c>
      <c r="S6" s="4">
        <f t="shared" si="5"/>
        <v>8.7933034432490942</v>
      </c>
      <c r="T6" s="4">
        <f t="shared" si="6"/>
        <v>0.96658511350181442</v>
      </c>
    </row>
    <row r="7" spans="1:20" x14ac:dyDescent="0.25">
      <c r="K7" s="2">
        <v>25</v>
      </c>
      <c r="L7" s="2">
        <v>25</v>
      </c>
      <c r="M7" s="2">
        <v>12</v>
      </c>
      <c r="N7" s="2">
        <v>300</v>
      </c>
      <c r="O7" s="2">
        <v>500</v>
      </c>
      <c r="P7" s="3">
        <f>SUM(G1:G5)/5</f>
        <v>9.0610920000000004</v>
      </c>
      <c r="Q7" s="4">
        <f>SQRT((SUM(H1:H5)/5)-(P7^2))</f>
        <v>0.24681245514759309</v>
      </c>
      <c r="R7" s="4">
        <f t="shared" si="4"/>
        <v>9.4037170502358887</v>
      </c>
      <c r="S7" s="4">
        <f t="shared" si="5"/>
        <v>8.7184669497641121</v>
      </c>
      <c r="T7" s="4">
        <f t="shared" si="6"/>
        <v>0.68525010047177659</v>
      </c>
    </row>
    <row r="8" spans="1:20" x14ac:dyDescent="0.25">
      <c r="K8" s="2">
        <v>30</v>
      </c>
      <c r="L8" s="2">
        <v>10</v>
      </c>
      <c r="M8" s="2">
        <v>12</v>
      </c>
      <c r="N8" s="2">
        <v>300</v>
      </c>
      <c r="O8" s="2">
        <v>500</v>
      </c>
      <c r="P8" s="3">
        <f>SUM(A9:A13)/5</f>
        <v>9.1302479999999999</v>
      </c>
      <c r="Q8" s="4">
        <f>SQRT((SUM(B9:B13)/5)-(P8^2))</f>
        <v>0.11564807277254656</v>
      </c>
      <c r="R8" s="4">
        <f t="shared" si="4"/>
        <v>9.2907906546228496</v>
      </c>
      <c r="S8" s="4">
        <f t="shared" si="5"/>
        <v>8.9697053453771503</v>
      </c>
      <c r="T8" s="4">
        <f t="shared" si="6"/>
        <v>0.32108530924569934</v>
      </c>
    </row>
    <row r="9" spans="1:20" x14ac:dyDescent="0.25">
      <c r="A9">
        <v>9.1941000000000006</v>
      </c>
      <c r="B9">
        <f t="shared" si="0"/>
        <v>84.531474810000006</v>
      </c>
      <c r="C9">
        <v>9.1136099999999995</v>
      </c>
      <c r="D9">
        <f t="shared" si="1"/>
        <v>83.057887232099986</v>
      </c>
      <c r="E9">
        <v>9.4026499999999995</v>
      </c>
      <c r="F9">
        <f t="shared" si="2"/>
        <v>88.409827022499996</v>
      </c>
      <c r="G9">
        <v>9.2215600000000002</v>
      </c>
      <c r="H9">
        <f t="shared" si="3"/>
        <v>85.037168833600006</v>
      </c>
      <c r="K9" s="2">
        <v>35</v>
      </c>
      <c r="L9" s="2">
        <v>10</v>
      </c>
      <c r="M9" s="2">
        <v>12</v>
      </c>
      <c r="N9" s="2">
        <v>300</v>
      </c>
      <c r="O9" s="2">
        <v>500</v>
      </c>
      <c r="P9" s="3">
        <f>SUM(C9:C13)/5</f>
        <v>9.2157719999999994</v>
      </c>
      <c r="Q9" s="4">
        <f>SQRT((SUM(D9:D13)/5)-(P9^2))</f>
        <v>0.15900607465126798</v>
      </c>
      <c r="R9" s="4">
        <f t="shared" si="4"/>
        <v>9.4365042328308899</v>
      </c>
      <c r="S9" s="4">
        <f t="shared" si="5"/>
        <v>8.9950397671691089</v>
      </c>
      <c r="T9" s="4">
        <f t="shared" si="6"/>
        <v>0.44146446566178099</v>
      </c>
    </row>
    <row r="10" spans="1:20" x14ac:dyDescent="0.25">
      <c r="A10">
        <v>9.0361399999999996</v>
      </c>
      <c r="B10">
        <f t="shared" si="0"/>
        <v>81.651826099599987</v>
      </c>
      <c r="C10">
        <v>9.4409899999999993</v>
      </c>
      <c r="D10">
        <f t="shared" si="1"/>
        <v>89.132292180099981</v>
      </c>
      <c r="E10">
        <v>9.06114</v>
      </c>
      <c r="F10">
        <f t="shared" si="2"/>
        <v>82.104258099600003</v>
      </c>
      <c r="G10">
        <v>9.0592299999999994</v>
      </c>
      <c r="H10">
        <f t="shared" si="3"/>
        <v>82.06964819289999</v>
      </c>
      <c r="K10" s="2">
        <v>20</v>
      </c>
      <c r="L10" s="2">
        <v>5</v>
      </c>
      <c r="M10" s="2">
        <v>12</v>
      </c>
      <c r="N10" s="2">
        <v>300</v>
      </c>
      <c r="O10" s="2">
        <v>500</v>
      </c>
      <c r="P10" s="3">
        <f>SUM(E9:E13)/5</f>
        <v>9.2580040000000015</v>
      </c>
      <c r="Q10" s="4">
        <f>SQRT((SUM(F9:F13)/5)-(P10^2))</f>
        <v>0.34552111510583988</v>
      </c>
      <c r="R10" s="4">
        <f>$I$3/2*Q10+P10</f>
        <v>9.7376564119899278</v>
      </c>
      <c r="S10" s="4">
        <f t="shared" si="5"/>
        <v>8.7783515880100751</v>
      </c>
      <c r="T10" s="4">
        <f t="shared" si="6"/>
        <v>0.95930482397985273</v>
      </c>
    </row>
    <row r="11" spans="1:20" x14ac:dyDescent="0.25">
      <c r="A11">
        <v>9.1383799999999997</v>
      </c>
      <c r="B11">
        <f t="shared" si="0"/>
        <v>83.509989024399999</v>
      </c>
      <c r="C11">
        <v>9.06921</v>
      </c>
      <c r="D11">
        <f t="shared" si="1"/>
        <v>82.2505700241</v>
      </c>
      <c r="E11">
        <v>9.2757299999999994</v>
      </c>
      <c r="F11">
        <f t="shared" si="2"/>
        <v>86.039167032899982</v>
      </c>
      <c r="G11">
        <v>8.8528699999999994</v>
      </c>
      <c r="H11">
        <f t="shared" si="3"/>
        <v>78.37330723689999</v>
      </c>
      <c r="K11" s="2">
        <v>30</v>
      </c>
      <c r="L11" s="2">
        <v>15</v>
      </c>
      <c r="M11" s="2">
        <v>12</v>
      </c>
      <c r="N11" s="2">
        <v>300</v>
      </c>
      <c r="O11" s="2">
        <v>500</v>
      </c>
      <c r="P11" s="3">
        <f>SUM(G9:G13)/5</f>
        <v>8.9069160000000007</v>
      </c>
      <c r="Q11" s="4">
        <f>SQRT((SUM(H9:H13)/5)-(P11^2))</f>
        <v>0.22248000230128609</v>
      </c>
      <c r="R11" s="4">
        <f t="shared" si="4"/>
        <v>9.2157627391946466</v>
      </c>
      <c r="S11" s="4">
        <f t="shared" si="5"/>
        <v>8.5980692608053548</v>
      </c>
      <c r="T11" s="4">
        <f t="shared" si="6"/>
        <v>0.61769347838929178</v>
      </c>
    </row>
    <row r="12" spans="1:20" x14ac:dyDescent="0.25">
      <c r="A12">
        <v>8.9775600000000004</v>
      </c>
      <c r="B12">
        <f t="shared" si="0"/>
        <v>80.596583553600013</v>
      </c>
      <c r="C12">
        <v>9.08005</v>
      </c>
      <c r="D12">
        <f t="shared" si="1"/>
        <v>82.447308002499994</v>
      </c>
      <c r="E12">
        <v>8.7574000000000005</v>
      </c>
      <c r="F12">
        <f t="shared" si="2"/>
        <v>76.692054760000005</v>
      </c>
      <c r="G12">
        <v>8.5642300000000002</v>
      </c>
      <c r="H12">
        <f t="shared" si="3"/>
        <v>73.3460354929</v>
      </c>
      <c r="K12" s="2">
        <v>35</v>
      </c>
      <c r="L12" s="2">
        <v>20</v>
      </c>
      <c r="M12" s="2">
        <v>12</v>
      </c>
      <c r="N12" s="2">
        <v>300</v>
      </c>
      <c r="O12" s="2">
        <v>500</v>
      </c>
      <c r="P12" s="3">
        <f>SUM(A16:A20)/5</f>
        <v>8.9211440000000017</v>
      </c>
      <c r="Q12" s="4">
        <f>SQRT((SUM(B16:B20)/5)-(P12^2))</f>
        <v>0.48006925444561788</v>
      </c>
      <c r="R12" s="4">
        <f t="shared" si="4"/>
        <v>9.587576139021408</v>
      </c>
      <c r="S12" s="4">
        <f t="shared" si="5"/>
        <v>8.2547118609785954</v>
      </c>
      <c r="T12" s="4">
        <f t="shared" si="6"/>
        <v>1.3328642780428126</v>
      </c>
    </row>
    <row r="13" spans="1:20" x14ac:dyDescent="0.25">
      <c r="A13">
        <v>9.3050599999999992</v>
      </c>
      <c r="B13">
        <f t="shared" si="0"/>
        <v>86.584141603599988</v>
      </c>
      <c r="C13">
        <v>9.375</v>
      </c>
      <c r="D13">
        <f t="shared" si="1"/>
        <v>87.890625</v>
      </c>
      <c r="E13">
        <v>9.7931000000000008</v>
      </c>
      <c r="F13">
        <f t="shared" si="2"/>
        <v>95.90480761000002</v>
      </c>
      <c r="G13">
        <v>8.8366900000000008</v>
      </c>
      <c r="H13">
        <f t="shared" si="3"/>
        <v>78.087090156100018</v>
      </c>
      <c r="K13" s="2">
        <v>25</v>
      </c>
      <c r="L13" s="2">
        <v>10</v>
      </c>
      <c r="M13" s="2">
        <v>20</v>
      </c>
      <c r="N13" s="2">
        <v>300</v>
      </c>
      <c r="O13" s="2">
        <v>500</v>
      </c>
      <c r="P13" s="3">
        <f>SUM(C16:C20)/5</f>
        <v>8.7011599999999998</v>
      </c>
      <c r="Q13" s="4">
        <f>SQRT((SUM(D16:D20)/5)-(P13^2))</f>
        <v>0.22452114795713349</v>
      </c>
      <c r="R13" s="4">
        <f t="shared" si="4"/>
        <v>9.0128402575940925</v>
      </c>
      <c r="S13" s="4">
        <f t="shared" si="5"/>
        <v>8.3894797424059071</v>
      </c>
      <c r="T13" s="4">
        <f t="shared" si="6"/>
        <v>0.62336051518818536</v>
      </c>
    </row>
    <row r="14" spans="1:20" x14ac:dyDescent="0.25">
      <c r="K14" s="2">
        <v>25</v>
      </c>
      <c r="L14" s="2">
        <v>10</v>
      </c>
      <c r="M14" s="2">
        <v>30</v>
      </c>
      <c r="N14" s="2">
        <v>300</v>
      </c>
      <c r="O14" s="2">
        <v>500</v>
      </c>
      <c r="P14" s="3">
        <f>SUM(E16:E20)/5</f>
        <v>8.2398959999999999</v>
      </c>
      <c r="Q14" s="4">
        <f>SQRT((SUM(F16:F20)/5)-(P14^2))</f>
        <v>0.27529688734892677</v>
      </c>
      <c r="R14" s="4">
        <f t="shared" si="4"/>
        <v>8.6220631390177793</v>
      </c>
      <c r="S14" s="4">
        <f t="shared" si="5"/>
        <v>7.8577288609822196</v>
      </c>
      <c r="T14" s="4">
        <f t="shared" si="6"/>
        <v>0.76433427803555976</v>
      </c>
    </row>
    <row r="15" spans="1:20" x14ac:dyDescent="0.25">
      <c r="K15" s="2">
        <v>35</v>
      </c>
      <c r="L15" s="2">
        <v>10</v>
      </c>
      <c r="M15" s="2">
        <v>30</v>
      </c>
      <c r="N15" s="2">
        <v>300</v>
      </c>
      <c r="O15" s="2">
        <v>500</v>
      </c>
      <c r="P15" s="3">
        <f>SUM(G16:G20)/5</f>
        <v>8.0791439999999994</v>
      </c>
      <c r="Q15" s="4">
        <f>SQRT((SUM(H16:H20)/5)-(P15^2))</f>
        <v>0.14667621887679938</v>
      </c>
      <c r="R15" s="4">
        <f t="shared" si="4"/>
        <v>8.282759927044772</v>
      </c>
      <c r="S15" s="4">
        <f t="shared" si="5"/>
        <v>7.8755280729552268</v>
      </c>
      <c r="T15" s="4">
        <f t="shared" si="6"/>
        <v>0.40723185408954521</v>
      </c>
    </row>
    <row r="16" spans="1:20" x14ac:dyDescent="0.25">
      <c r="A16">
        <v>9.0024300000000004</v>
      </c>
      <c r="B16">
        <f t="shared" si="0"/>
        <v>81.043745904900007</v>
      </c>
      <c r="C16">
        <v>8.7804900000000004</v>
      </c>
      <c r="D16">
        <f t="shared" si="1"/>
        <v>77.09700464010001</v>
      </c>
      <c r="E16">
        <v>8.3333300000000001</v>
      </c>
      <c r="F16">
        <f t="shared" si="2"/>
        <v>69.444388888900008</v>
      </c>
      <c r="G16">
        <v>8.0301100000000005</v>
      </c>
      <c r="H16">
        <f t="shared" si="3"/>
        <v>64.482666612100004</v>
      </c>
      <c r="K16" s="2">
        <v>35</v>
      </c>
      <c r="L16" s="2">
        <v>5</v>
      </c>
      <c r="M16" s="2">
        <v>30</v>
      </c>
      <c r="N16" s="2">
        <v>300</v>
      </c>
      <c r="O16" s="2">
        <v>500</v>
      </c>
      <c r="P16" s="3">
        <f>SUM(A23:A27)/5</f>
        <v>8.0742039999999999</v>
      </c>
      <c r="Q16" s="4">
        <f>SQRT((SUM(B23:B27)/5)-(P16^2))</f>
        <v>0.14451042448210014</v>
      </c>
      <c r="R16" s="4">
        <f t="shared" si="4"/>
        <v>8.2748133712660508</v>
      </c>
      <c r="S16" s="4">
        <f t="shared" si="5"/>
        <v>7.8735946287339482</v>
      </c>
      <c r="T16" s="4">
        <f t="shared" si="6"/>
        <v>0.40121874253210255</v>
      </c>
    </row>
    <row r="17" spans="1:20" x14ac:dyDescent="0.25">
      <c r="A17">
        <v>8.54054</v>
      </c>
      <c r="B17">
        <f t="shared" si="0"/>
        <v>72.9408234916</v>
      </c>
      <c r="C17">
        <v>8.2920800000000003</v>
      </c>
      <c r="D17">
        <f t="shared" si="1"/>
        <v>68.758590726400001</v>
      </c>
      <c r="E17">
        <v>8.5897400000000008</v>
      </c>
      <c r="F17">
        <f t="shared" si="2"/>
        <v>73.78363326760001</v>
      </c>
      <c r="G17">
        <v>7.99031</v>
      </c>
      <c r="H17">
        <f t="shared" si="3"/>
        <v>63.845053896099998</v>
      </c>
      <c r="K17" s="2">
        <v>35</v>
      </c>
      <c r="L17" s="2">
        <v>5</v>
      </c>
      <c r="M17" s="2">
        <v>30</v>
      </c>
      <c r="N17" s="2">
        <v>400</v>
      </c>
      <c r="O17" s="2">
        <v>500</v>
      </c>
      <c r="P17" s="3">
        <f>SUM(C23:C27)/5</f>
        <v>7.542916</v>
      </c>
      <c r="Q17" s="4">
        <f>SQRT((SUM(D23:D27)/5)-(P17^2))</f>
        <v>0.30998028334717675</v>
      </c>
      <c r="R17" s="4">
        <f t="shared" si="4"/>
        <v>7.9732306293425506</v>
      </c>
      <c r="S17" s="4">
        <f t="shared" si="5"/>
        <v>7.1126013706574494</v>
      </c>
      <c r="T17" s="4">
        <f t="shared" si="6"/>
        <v>0.86062925868510121</v>
      </c>
    </row>
    <row r="18" spans="1:20" x14ac:dyDescent="0.25">
      <c r="A18">
        <v>8.4210499999999993</v>
      </c>
      <c r="B18">
        <f t="shared" si="0"/>
        <v>70.914083102499987</v>
      </c>
      <c r="C18">
        <v>8.9610400000000006</v>
      </c>
      <c r="D18">
        <f t="shared" si="1"/>
        <v>80.300237881600012</v>
      </c>
      <c r="E18">
        <v>7.7751200000000003</v>
      </c>
      <c r="F18">
        <f t="shared" si="2"/>
        <v>60.452491014400003</v>
      </c>
      <c r="G18">
        <v>8.1148600000000002</v>
      </c>
      <c r="H18">
        <f t="shared" si="3"/>
        <v>65.850952819599996</v>
      </c>
      <c r="K18" s="2">
        <v>35</v>
      </c>
      <c r="L18" s="2">
        <v>5</v>
      </c>
      <c r="M18" s="2">
        <v>30</v>
      </c>
      <c r="N18" s="2">
        <v>500</v>
      </c>
      <c r="O18" s="2">
        <v>500</v>
      </c>
      <c r="P18" s="3">
        <f>SUM(E23:E27)/5</f>
        <v>7.4155060000000006</v>
      </c>
      <c r="Q18" s="4">
        <f>SQRT((SUM(F23:F27)/5)-(P18^2))</f>
        <v>0.22057256017917401</v>
      </c>
      <c r="R18" s="4">
        <f t="shared" si="4"/>
        <v>7.7217048280407301</v>
      </c>
      <c r="S18" s="4">
        <f t="shared" si="5"/>
        <v>7.1093071719592711</v>
      </c>
      <c r="T18" s="4">
        <f t="shared" si="6"/>
        <v>0.61239765608145902</v>
      </c>
    </row>
    <row r="19" spans="1:20" x14ac:dyDescent="0.25">
      <c r="A19">
        <v>8.8565000000000005</v>
      </c>
      <c r="B19">
        <f t="shared" si="0"/>
        <v>78.437592250000009</v>
      </c>
      <c r="C19">
        <v>8.67117</v>
      </c>
      <c r="D19">
        <f t="shared" si="1"/>
        <v>75.1891891689</v>
      </c>
      <c r="E19">
        <v>8.3762899999999991</v>
      </c>
      <c r="F19">
        <f t="shared" si="2"/>
        <v>70.162234164099985</v>
      </c>
      <c r="G19">
        <v>8.3432700000000004</v>
      </c>
      <c r="H19">
        <f t="shared" si="3"/>
        <v>69.610154292900006</v>
      </c>
      <c r="K19" s="2">
        <v>35</v>
      </c>
      <c r="L19" s="2">
        <v>5</v>
      </c>
      <c r="M19" s="2">
        <v>30</v>
      </c>
      <c r="N19" s="2">
        <v>600</v>
      </c>
      <c r="O19" s="2">
        <v>600</v>
      </c>
      <c r="P19" s="3">
        <f>SUM(G23:G27)/5</f>
        <v>6.9995900000000004</v>
      </c>
      <c r="Q19" s="4">
        <f>SQRT((SUM(H23:H27)/5)-(P19^2))</f>
        <v>0.10481015656888523</v>
      </c>
      <c r="R19" s="4">
        <f t="shared" si="4"/>
        <v>7.1450874593489271</v>
      </c>
      <c r="S19" s="4">
        <f t="shared" si="5"/>
        <v>6.8540925406510738</v>
      </c>
      <c r="T19" s="4">
        <f t="shared" si="6"/>
        <v>0.29099491869785332</v>
      </c>
    </row>
    <row r="20" spans="1:20" x14ac:dyDescent="0.25">
      <c r="A20">
        <v>9.7851999999999997</v>
      </c>
      <c r="B20">
        <f t="shared" si="0"/>
        <v>95.750139039999993</v>
      </c>
      <c r="C20">
        <v>8.8010199999999994</v>
      </c>
      <c r="D20">
        <f t="shared" si="1"/>
        <v>77.457953040399985</v>
      </c>
      <c r="E20">
        <v>8.125</v>
      </c>
      <c r="F20">
        <f t="shared" si="2"/>
        <v>66.015625</v>
      </c>
      <c r="G20">
        <v>7.9171699999999996</v>
      </c>
      <c r="H20">
        <f t="shared" si="3"/>
        <v>62.681580808899994</v>
      </c>
    </row>
    <row r="23" spans="1:20" x14ac:dyDescent="0.25">
      <c r="A23">
        <v>8.0301100000000005</v>
      </c>
      <c r="B23">
        <f t="shared" si="0"/>
        <v>64.482666612100004</v>
      </c>
      <c r="C23">
        <v>8.0769199999999994</v>
      </c>
      <c r="D23">
        <f t="shared" si="1"/>
        <v>65.23663668639999</v>
      </c>
      <c r="E23">
        <v>7.6071900000000001</v>
      </c>
      <c r="F23">
        <f t="shared" si="2"/>
        <v>57.869339696099999</v>
      </c>
      <c r="G23">
        <v>6.9282300000000001</v>
      </c>
      <c r="H23">
        <f t="shared" si="3"/>
        <v>48.000370932900005</v>
      </c>
    </row>
    <row r="24" spans="1:20" x14ac:dyDescent="0.25">
      <c r="A24">
        <v>7.99031</v>
      </c>
      <c r="B24">
        <f t="shared" si="0"/>
        <v>63.845053896099998</v>
      </c>
      <c r="C24">
        <v>7.3407200000000001</v>
      </c>
      <c r="D24">
        <f t="shared" si="1"/>
        <v>53.886170118400003</v>
      </c>
      <c r="E24">
        <v>7.3929999999999998</v>
      </c>
      <c r="F24">
        <f t="shared" si="2"/>
        <v>54.656448999999995</v>
      </c>
      <c r="G24">
        <v>7.0676699999999997</v>
      </c>
      <c r="H24">
        <f t="shared" si="3"/>
        <v>49.951959228899995</v>
      </c>
    </row>
    <row r="25" spans="1:20" x14ac:dyDescent="0.25">
      <c r="A25">
        <v>7.8720800000000004</v>
      </c>
      <c r="B25">
        <f t="shared" si="0"/>
        <v>61.969643526400006</v>
      </c>
      <c r="C25">
        <v>7.7124199999999998</v>
      </c>
      <c r="D25">
        <f t="shared" si="1"/>
        <v>59.481422256399995</v>
      </c>
      <c r="E25">
        <v>7.0283600000000002</v>
      </c>
      <c r="F25">
        <f t="shared" si="2"/>
        <v>49.397844289600002</v>
      </c>
      <c r="G25">
        <v>7.0983700000000001</v>
      </c>
      <c r="H25">
        <f t="shared" si="3"/>
        <v>50.386856656900001</v>
      </c>
    </row>
    <row r="26" spans="1:20" x14ac:dyDescent="0.25">
      <c r="A26">
        <v>8.23245</v>
      </c>
      <c r="B26">
        <f t="shared" si="0"/>
        <v>67.773233002500007</v>
      </c>
      <c r="C26">
        <v>7.2904</v>
      </c>
      <c r="D26">
        <f t="shared" si="1"/>
        <v>53.149932159999999</v>
      </c>
      <c r="E26">
        <v>7.6517200000000001</v>
      </c>
      <c r="F26">
        <f t="shared" si="2"/>
        <v>58.548818958399998</v>
      </c>
      <c r="G26">
        <v>6.8275800000000002</v>
      </c>
      <c r="H26">
        <f t="shared" si="3"/>
        <v>46.615848656400004</v>
      </c>
    </row>
    <row r="27" spans="1:20" x14ac:dyDescent="0.25">
      <c r="A27">
        <v>8.2460699999999996</v>
      </c>
      <c r="B27">
        <f t="shared" si="0"/>
        <v>67.997670444899995</v>
      </c>
      <c r="C27">
        <v>7.2941200000000004</v>
      </c>
      <c r="D27">
        <f t="shared" si="1"/>
        <v>53.204186574400005</v>
      </c>
      <c r="E27">
        <v>7.3972600000000002</v>
      </c>
      <c r="F27">
        <f t="shared" si="2"/>
        <v>54.719455507600003</v>
      </c>
      <c r="G27">
        <v>7.0761000000000003</v>
      </c>
      <c r="H27">
        <f t="shared" si="3"/>
        <v>50.071191210000002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2018-09-21T12:01:02Z</dcterms:modified>
</cp:coreProperties>
</file>